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mp\f\Перенос\Работа\Клиенты\колледж\Меню Колледжа\"/>
    </mc:Choice>
  </mc:AlternateContent>
  <bookViews>
    <workbookView xWindow="-120" yWindow="-120" windowWidth="25440" windowHeight="15060"/>
  </bookViews>
  <sheets>
    <sheet name="Шапка" sheetId="23" r:id="rId1"/>
    <sheet name="ПН 1" sheetId="1" r:id="rId2"/>
    <sheet name="ВТ 1" sheetId="16" r:id="rId3"/>
    <sheet name="СР 1" sheetId="17" r:id="rId4"/>
    <sheet name="ЧТ 1" sheetId="18" r:id="rId5"/>
    <sheet name="ПТ 1" sheetId="19" r:id="rId6"/>
    <sheet name="СБ 1" sheetId="20" r:id="rId7"/>
    <sheet name="Итого" sheetId="21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1" l="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D6" i="21"/>
  <c r="E32" i="17" l="1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D32" i="17"/>
  <c r="R12" i="17" l="1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E16" i="20" l="1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D16" i="20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C25" i="19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C32" i="18"/>
  <c r="D34" i="16" l="1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C34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D27" i="16"/>
  <c r="D16" i="16" l="1"/>
  <c r="E16" i="16"/>
  <c r="F16" i="16"/>
  <c r="G16" i="16"/>
  <c r="G35" i="16" s="1"/>
  <c r="H16" i="16"/>
  <c r="I16" i="16"/>
  <c r="J16" i="16"/>
  <c r="K16" i="16"/>
  <c r="L16" i="16"/>
  <c r="L35" i="16" s="1"/>
  <c r="M16" i="16"/>
  <c r="N16" i="16"/>
  <c r="O16" i="16"/>
  <c r="P16" i="16"/>
  <c r="Q16" i="16"/>
  <c r="R16" i="16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R14" i="19"/>
  <c r="R32" i="19" s="1"/>
  <c r="Q14" i="19"/>
  <c r="P14" i="19"/>
  <c r="P32" i="19" s="1"/>
  <c r="O14" i="19"/>
  <c r="O32" i="19" s="1"/>
  <c r="N14" i="19"/>
  <c r="N32" i="19" s="1"/>
  <c r="M14" i="19"/>
  <c r="M32" i="19" s="1"/>
  <c r="L14" i="19"/>
  <c r="L32" i="19" s="1"/>
  <c r="K14" i="19"/>
  <c r="K32" i="19" s="1"/>
  <c r="J14" i="19"/>
  <c r="J32" i="19" s="1"/>
  <c r="I14" i="19"/>
  <c r="H14" i="19"/>
  <c r="H32" i="19" s="1"/>
  <c r="G14" i="19"/>
  <c r="G32" i="19" s="1"/>
  <c r="F14" i="19"/>
  <c r="F32" i="19" s="1"/>
  <c r="E14" i="19"/>
  <c r="E32" i="19" s="1"/>
  <c r="D14" i="19"/>
  <c r="D32" i="19" s="1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R15" i="18"/>
  <c r="R33" i="18" s="1"/>
  <c r="Q15" i="18"/>
  <c r="Q33" i="18" s="1"/>
  <c r="P15" i="18"/>
  <c r="P33" i="18" s="1"/>
  <c r="O15" i="18"/>
  <c r="N15" i="18"/>
  <c r="N33" i="18" s="1"/>
  <c r="M15" i="18"/>
  <c r="M33" i="18" s="1"/>
  <c r="L15" i="18"/>
  <c r="L33" i="18" s="1"/>
  <c r="K15" i="18"/>
  <c r="K33" i="18" s="1"/>
  <c r="J15" i="18"/>
  <c r="J33" i="18" s="1"/>
  <c r="I15" i="18"/>
  <c r="I33" i="18" s="1"/>
  <c r="H15" i="18"/>
  <c r="H33" i="18" s="1"/>
  <c r="G15" i="18"/>
  <c r="F15" i="18"/>
  <c r="F33" i="18" s="1"/>
  <c r="E15" i="18"/>
  <c r="E33" i="18" s="1"/>
  <c r="D15" i="18"/>
  <c r="D33" i="18" s="1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P35" i="16"/>
  <c r="J35" i="16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E32" i="1" l="1"/>
  <c r="Q32" i="1"/>
  <c r="F32" i="1"/>
  <c r="J32" i="1"/>
  <c r="N32" i="1"/>
  <c r="R32" i="1"/>
  <c r="I32" i="1"/>
  <c r="M32" i="1"/>
  <c r="G32" i="1"/>
  <c r="K32" i="1"/>
  <c r="O32" i="1"/>
  <c r="H32" i="1"/>
  <c r="L32" i="1"/>
  <c r="I32" i="19"/>
  <c r="Q32" i="19"/>
  <c r="O33" i="18"/>
  <c r="G33" i="18"/>
  <c r="R35" i="16"/>
  <c r="O35" i="16"/>
  <c r="N35" i="16"/>
  <c r="M35" i="16"/>
  <c r="K35" i="16"/>
  <c r="I35" i="16"/>
  <c r="H35" i="16"/>
  <c r="F35" i="16"/>
  <c r="E35" i="16"/>
  <c r="D35" i="16"/>
  <c r="Q35" i="16"/>
  <c r="P32" i="1"/>
  <c r="D32" i="1"/>
  <c r="M7" i="21" l="1"/>
  <c r="J7" i="21"/>
  <c r="L7" i="21"/>
  <c r="G7" i="21"/>
  <c r="N7" i="21"/>
  <c r="F7" i="21"/>
  <c r="E7" i="21"/>
  <c r="P7" i="21"/>
  <c r="K7" i="21"/>
  <c r="R7" i="21"/>
  <c r="Q7" i="21"/>
  <c r="D7" i="21"/>
  <c r="O7" i="21"/>
  <c r="I7" i="21"/>
  <c r="H7" i="21"/>
  <c r="D32" i="20"/>
  <c r="D16" i="21" s="1"/>
  <c r="E32" i="20"/>
  <c r="E16" i="21" s="1"/>
  <c r="F32" i="20"/>
  <c r="F16" i="21" s="1"/>
  <c r="G32" i="20"/>
  <c r="G16" i="21" s="1"/>
  <c r="H32" i="20"/>
  <c r="H16" i="21" s="1"/>
  <c r="I32" i="20"/>
  <c r="I16" i="21" s="1"/>
  <c r="J32" i="20"/>
  <c r="J16" i="21" s="1"/>
  <c r="K32" i="20"/>
  <c r="K16" i="21" s="1"/>
  <c r="L32" i="20"/>
  <c r="L16" i="21" s="1"/>
  <c r="M32" i="20"/>
  <c r="M16" i="21" s="1"/>
  <c r="N32" i="20"/>
  <c r="N16" i="21" s="1"/>
  <c r="O32" i="20"/>
  <c r="O16" i="21" s="1"/>
  <c r="P32" i="20"/>
  <c r="P16" i="21" s="1"/>
  <c r="Q32" i="20"/>
  <c r="Q16" i="21" s="1"/>
  <c r="R32" i="20"/>
  <c r="R16" i="21" s="1"/>
  <c r="C32" i="20"/>
  <c r="Q26" i="20"/>
  <c r="Q11" i="21" s="1"/>
  <c r="R26" i="20"/>
  <c r="R11" i="21" s="1"/>
  <c r="L26" i="20"/>
  <c r="L11" i="21" s="1"/>
  <c r="G26" i="20"/>
  <c r="G11" i="21" s="1"/>
  <c r="Q17" i="21" l="1"/>
  <c r="M17" i="21"/>
  <c r="I17" i="21"/>
  <c r="E17" i="21"/>
  <c r="P17" i="21"/>
  <c r="L17" i="21"/>
  <c r="H17" i="21"/>
  <c r="D17" i="21"/>
  <c r="O17" i="21"/>
  <c r="K17" i="21"/>
  <c r="G17" i="21"/>
  <c r="R17" i="21"/>
  <c r="N17" i="21"/>
  <c r="J17" i="21"/>
  <c r="F17" i="21"/>
  <c r="G12" i="21"/>
  <c r="L12" i="21"/>
  <c r="R12" i="21"/>
  <c r="Q12" i="21"/>
  <c r="Q33" i="20"/>
  <c r="R33" i="20"/>
  <c r="L33" i="20"/>
  <c r="G33" i="20"/>
  <c r="P26" i="20" l="1"/>
  <c r="P11" i="21" s="1"/>
  <c r="O26" i="20"/>
  <c r="O11" i="21" s="1"/>
  <c r="N26" i="20"/>
  <c r="N11" i="21" s="1"/>
  <c r="M26" i="20"/>
  <c r="K26" i="20"/>
  <c r="K11" i="21" s="1"/>
  <c r="J26" i="20"/>
  <c r="I26" i="20"/>
  <c r="I11" i="21" s="1"/>
  <c r="H26" i="20"/>
  <c r="F26" i="20"/>
  <c r="F11" i="21" s="1"/>
  <c r="E26" i="20"/>
  <c r="D26" i="20"/>
  <c r="I12" i="21" l="1"/>
  <c r="N12" i="21"/>
  <c r="O12" i="21"/>
  <c r="F12" i="21"/>
  <c r="K12" i="21"/>
  <c r="P12" i="21"/>
  <c r="E33" i="20"/>
  <c r="E11" i="21"/>
  <c r="J33" i="20"/>
  <c r="J11" i="21"/>
  <c r="O33" i="20"/>
  <c r="H33" i="20"/>
  <c r="H11" i="21"/>
  <c r="M33" i="20"/>
  <c r="M11" i="21"/>
  <c r="D33" i="20"/>
  <c r="D11" i="21"/>
  <c r="F33" i="20"/>
  <c r="I33" i="20"/>
  <c r="K33" i="20"/>
  <c r="N33" i="20"/>
  <c r="P33" i="20"/>
  <c r="J12" i="21" l="1"/>
  <c r="D12" i="21"/>
  <c r="H12" i="21"/>
  <c r="E12" i="21"/>
  <c r="M12" i="21"/>
</calcChain>
</file>

<file path=xl/sharedStrings.xml><?xml version="1.0" encoding="utf-8"?>
<sst xmlns="http://schemas.openxmlformats.org/spreadsheetml/2006/main" count="343" uniqueCount="106">
  <si>
    <t>№ ре- цеп- тур</t>
  </si>
  <si>
    <t>Наименование блюд</t>
  </si>
  <si>
    <t>Выход, г</t>
  </si>
  <si>
    <t>Жиры, г</t>
  </si>
  <si>
    <t>Углеводы, г</t>
  </si>
  <si>
    <t>Витамины, мг</t>
  </si>
  <si>
    <t>Минеральные вещества, мг</t>
  </si>
  <si>
    <t>С</t>
  </si>
  <si>
    <t>А</t>
  </si>
  <si>
    <t>Е</t>
  </si>
  <si>
    <t>Са</t>
  </si>
  <si>
    <t>Р</t>
  </si>
  <si>
    <t>Fe</t>
  </si>
  <si>
    <t>Обед</t>
  </si>
  <si>
    <t>ИТОГО за обед</t>
  </si>
  <si>
    <t>ВСЕГО за день</t>
  </si>
  <si>
    <t>Энергетическая ценность, ккал</t>
  </si>
  <si>
    <t>Белки, г</t>
  </si>
  <si>
    <t>Мg</t>
  </si>
  <si>
    <t>B1</t>
  </si>
  <si>
    <t>Завтрак</t>
  </si>
  <si>
    <t>Рис отварной</t>
  </si>
  <si>
    <t>Капуста тушеная</t>
  </si>
  <si>
    <t>Чай с сахаром</t>
  </si>
  <si>
    <t>Каша гречневая рассыпчатая</t>
  </si>
  <si>
    <t>200/10</t>
  </si>
  <si>
    <t>Какао с молоком</t>
  </si>
  <si>
    <t>Неделя первая. Понедельник</t>
  </si>
  <si>
    <t>Неделя первая. Вторник</t>
  </si>
  <si>
    <t>Неделя первая. Четверг</t>
  </si>
  <si>
    <t>Неделя первая. Пятница</t>
  </si>
  <si>
    <t>Неделя первая. Суббота</t>
  </si>
  <si>
    <t>ИТОГО за Завтрак</t>
  </si>
  <si>
    <t>МЕНЮ ПИТАНИЯ обучающихся 12 лет и старше</t>
  </si>
  <si>
    <t>Бутерброд с сыром</t>
  </si>
  <si>
    <t>В2</t>
  </si>
  <si>
    <t>Zn</t>
  </si>
  <si>
    <t>I</t>
  </si>
  <si>
    <t xml:space="preserve">№ </t>
  </si>
  <si>
    <t>Сборник рецептур</t>
  </si>
  <si>
    <t>Каша рисовая молочная с маслом слив</t>
  </si>
  <si>
    <t>25/20/30</t>
  </si>
  <si>
    <t>Батон йодированный</t>
  </si>
  <si>
    <t>ТУ 10.71.11-00248363077-2016</t>
  </si>
  <si>
    <t>Полдник</t>
  </si>
  <si>
    <t>Молоко в инд.упак.</t>
  </si>
  <si>
    <t>Выпечное изделие</t>
  </si>
  <si>
    <t>Овощи по сезону</t>
  </si>
  <si>
    <t>Суп картофельный с бобовыми (горохом лущеным)</t>
  </si>
  <si>
    <t>Макаронные изделия отварные</t>
  </si>
  <si>
    <t>Хлеб ржаной</t>
  </si>
  <si>
    <t>515/576</t>
  </si>
  <si>
    <t>ГОСТ 2077-84</t>
  </si>
  <si>
    <t>Котлета из мяса кур</t>
  </si>
  <si>
    <t>картофельное пюре</t>
  </si>
  <si>
    <t>Напиток из смеси сухофруктов с вит. С</t>
  </si>
  <si>
    <t>Молоко в индивид.упак.</t>
  </si>
  <si>
    <t>Фрукт</t>
  </si>
  <si>
    <t>200/5</t>
  </si>
  <si>
    <t>250/15</t>
  </si>
  <si>
    <t>Тефтели мясные с томатным соусом</t>
  </si>
  <si>
    <t>Компот из черной смородины с/м с вит. С</t>
  </si>
  <si>
    <t>Кондитерское изделие без крема</t>
  </si>
  <si>
    <t>100/60</t>
  </si>
  <si>
    <t>461/587</t>
  </si>
  <si>
    <t>Рагу из курицы</t>
  </si>
  <si>
    <t>Компот из свежих плодов с вит.С</t>
  </si>
  <si>
    <t>Молоко в инд.упак</t>
  </si>
  <si>
    <t>Кондитерсое изделие без крема</t>
  </si>
  <si>
    <t>Биточек мясной</t>
  </si>
  <si>
    <t>15/20</t>
  </si>
  <si>
    <t>ГОСТ 24901-2014</t>
  </si>
  <si>
    <t>Блинчики с джемом (повидлом)</t>
  </si>
  <si>
    <t>Йогурт фруктовый</t>
  </si>
  <si>
    <t>Суп из овощей со сметаной</t>
  </si>
  <si>
    <t>Тефтели рыбные с томатным соусом</t>
  </si>
  <si>
    <t>Картофельное пюре</t>
  </si>
  <si>
    <t>Компот из смеси свежих плодов с/м</t>
  </si>
  <si>
    <t>Сок фруктовый</t>
  </si>
  <si>
    <t>ГОСТ 31981-2013</t>
  </si>
  <si>
    <t>Плов</t>
  </si>
  <si>
    <t>Суп с макаронными изделиями и крупой</t>
  </si>
  <si>
    <t>Котлета натуральная из птицы</t>
  </si>
  <si>
    <t>Напиток из смеси сухофруктов с вит.С</t>
  </si>
  <si>
    <t>Борщ из св.капусты с картофелем и сметаной</t>
  </si>
  <si>
    <t>Шницель мясной</t>
  </si>
  <si>
    <t>Чай с сахаром и лимоном</t>
  </si>
  <si>
    <t>ИТОГО за Полдник</t>
  </si>
  <si>
    <t>Суп картофельный</t>
  </si>
  <si>
    <t>Печень по-строгановски</t>
  </si>
  <si>
    <t>Итого за неделю</t>
  </si>
  <si>
    <t>Среднее за неделю</t>
  </si>
  <si>
    <t>Первая неделя</t>
  </si>
  <si>
    <t>День первый</t>
  </si>
  <si>
    <t>День второй</t>
  </si>
  <si>
    <t>День шестой</t>
  </si>
  <si>
    <t>День пятый</t>
  </si>
  <si>
    <t>День четвертый</t>
  </si>
  <si>
    <t>День третий</t>
  </si>
  <si>
    <t>Примерное меню
для обучающихся общеобразовательных учреждений возрастной группы 12-18 лет (1 смена)</t>
  </si>
  <si>
    <t>Согласовано</t>
  </si>
  <si>
    <t>ИП Репин К.Н.</t>
  </si>
  <si>
    <t>Ярославль</t>
  </si>
  <si>
    <t>Бутерброд горячий с сыром</t>
  </si>
  <si>
    <t xml:space="preserve">Компот из свежих плодов 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</si>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</sst>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4" xfId="0" applyFont="1" applyBorder="1"/>
    <xf numFmtId="0" fontId="0" fillId="0" borderId="4" xfId="0" applyBorder="1"/>
    <xf numFmtId="2" fontId="0" fillId="0" borderId="4" xfId="0" applyNumberFormat="1" applyBorder="1"/>
    <xf numFmtId="0" fontId="2" fillId="0" borderId="0" xfId="0" applyFont="1"/>
    <xf numFmtId="0" fontId="1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164" fontId="0" fillId="0" borderId="4" xfId="0" applyNumberFormat="1" applyBorder="1"/>
    <xf numFmtId="0" fontId="1" fillId="0" borderId="0" xfId="0" applyFont="1"/>
    <xf numFmtId="0" fontId="0" fillId="0" borderId="6" xfId="0" applyBorder="1"/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G18" sqref="G18"/>
    </sheetView>
  </sheetViews>
  <sheetFormatPr defaultRowHeight="12.75" x14ac:dyDescent="0.2"/>
  <sheetData>
    <row r="1" spans="1:13" x14ac:dyDescent="0.2">
      <c r="A1" s="50" t="s">
        <v>100</v>
      </c>
      <c r="J1" s="50" t="s">
        <v>100</v>
      </c>
    </row>
    <row r="2" spans="1:13" x14ac:dyDescent="0.2">
      <c r="A2" s="50"/>
      <c r="J2" s="50"/>
    </row>
    <row r="3" spans="1:13" x14ac:dyDescent="0.2">
      <c r="A3" s="50"/>
      <c r="J3" s="50"/>
    </row>
    <row r="5" spans="1:13" x14ac:dyDescent="0.2">
      <c r="A5" s="51"/>
      <c r="B5" s="51"/>
      <c r="C5" s="50" t="s">
        <v>101</v>
      </c>
      <c r="J5" s="51"/>
      <c r="K5" s="51"/>
      <c r="L5" s="50"/>
    </row>
    <row r="6" spans="1:13" ht="191.25" customHeight="1" x14ac:dyDescent="0.2">
      <c r="B6" s="60" t="s">
        <v>99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2.75" customHeight="1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2.75" customHeight="1" x14ac:dyDescent="0.2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2.75" customHeight="1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2.75" customHeight="1" x14ac:dyDescent="0.2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2.75" customHeight="1" x14ac:dyDescent="0.2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12.75" customHeight="1" x14ac:dyDescent="0.2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12.75" customHeight="1" x14ac:dyDescent="0.2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6" spans="1:13" x14ac:dyDescent="0.2">
      <c r="G16" t="s">
        <v>102</v>
      </c>
    </row>
    <row r="17" spans="7:7" x14ac:dyDescent="0.2">
      <c r="G17" s="50" t="s">
        <v>105</v>
      </c>
    </row>
  </sheetData>
  <mergeCells count="1">
    <mergeCell ref="B6:M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5" zoomScaleNormal="85" workbookViewId="0">
      <pane ySplit="5" topLeftCell="A6" activePane="bottomLeft" state="frozen"/>
      <selection pane="bottomLeft" activeCell="D15" sqref="D15"/>
    </sheetView>
  </sheetViews>
  <sheetFormatPr defaultRowHeight="12.75" outlineLevelRow="1" x14ac:dyDescent="0.2"/>
  <cols>
    <col min="1" max="1" width="5" style="13"/>
    <col min="2" max="2" width="41.42578125" style="1" bestFit="1" customWidth="1"/>
    <col min="3" max="3" width="8.5703125" style="10" bestFit="1" customWidth="1"/>
    <col min="4" max="4" width="12" style="1" bestFit="1" customWidth="1"/>
    <col min="5" max="6" width="7.140625" style="1" customWidth="1"/>
    <col min="7" max="7" width="13.28515625" style="1" customWidth="1"/>
    <col min="8" max="9" width="7.140625" style="1" customWidth="1"/>
    <col min="10" max="10" width="8.42578125" style="1" bestFit="1" customWidth="1"/>
    <col min="11" max="12" width="7.140625" style="1" customWidth="1"/>
    <col min="13" max="14" width="8.5703125" style="1" bestFit="1" customWidth="1"/>
    <col min="15" max="15" width="8.42578125" style="1" customWidth="1"/>
    <col min="16" max="18" width="7.140625" style="1" customWidth="1"/>
    <col min="19" max="19" width="13.7109375" style="1" bestFit="1" customWidth="1"/>
    <col min="20" max="16384" width="9.140625" style="1"/>
  </cols>
  <sheetData>
    <row r="1" spans="1:20" x14ac:dyDescent="0.2">
      <c r="B1" s="9" t="s">
        <v>33</v>
      </c>
      <c r="D1" s="1" t="s">
        <v>92</v>
      </c>
      <c r="F1" s="1" t="s">
        <v>93</v>
      </c>
    </row>
    <row r="3" spans="1:20" x14ac:dyDescent="0.2">
      <c r="A3" s="61" t="s">
        <v>38</v>
      </c>
      <c r="B3" s="62" t="s">
        <v>1</v>
      </c>
      <c r="C3" s="63" t="s">
        <v>2</v>
      </c>
      <c r="D3" s="62" t="s">
        <v>17</v>
      </c>
      <c r="E3" s="62" t="s">
        <v>3</v>
      </c>
      <c r="F3" s="66" t="s">
        <v>4</v>
      </c>
      <c r="G3" s="65" t="s">
        <v>16</v>
      </c>
      <c r="H3" s="62" t="s">
        <v>5</v>
      </c>
      <c r="I3" s="62"/>
      <c r="J3" s="62"/>
      <c r="K3" s="62"/>
      <c r="L3" s="62"/>
      <c r="M3" s="62" t="s">
        <v>6</v>
      </c>
      <c r="N3" s="62"/>
      <c r="O3" s="62"/>
      <c r="P3" s="62"/>
      <c r="Q3" s="62"/>
      <c r="R3" s="62"/>
      <c r="S3" s="61" t="s">
        <v>0</v>
      </c>
      <c r="T3" s="64" t="s">
        <v>39</v>
      </c>
    </row>
    <row r="4" spans="1:20" x14ac:dyDescent="0.2">
      <c r="A4" s="61"/>
      <c r="B4" s="62"/>
      <c r="C4" s="63"/>
      <c r="D4" s="62"/>
      <c r="E4" s="62"/>
      <c r="F4" s="66"/>
      <c r="G4" s="65"/>
      <c r="H4" s="23" t="s">
        <v>19</v>
      </c>
      <c r="I4" s="23" t="s">
        <v>7</v>
      </c>
      <c r="J4" s="23" t="s">
        <v>8</v>
      </c>
      <c r="K4" s="23" t="s">
        <v>9</v>
      </c>
      <c r="L4" s="23" t="s">
        <v>35</v>
      </c>
      <c r="M4" s="23" t="s">
        <v>10</v>
      </c>
      <c r="N4" s="23" t="s">
        <v>11</v>
      </c>
      <c r="O4" s="23" t="s">
        <v>18</v>
      </c>
      <c r="P4" s="23" t="s">
        <v>12</v>
      </c>
      <c r="Q4" s="23" t="s">
        <v>36</v>
      </c>
      <c r="R4" s="23" t="s">
        <v>37</v>
      </c>
      <c r="S4" s="61"/>
      <c r="T4" s="64"/>
    </row>
    <row r="5" spans="1:20" s="11" customFormat="1" x14ac:dyDescent="0.2">
      <c r="A5" s="21"/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7" spans="1:20" ht="15" x14ac:dyDescent="0.2">
      <c r="A7" s="12" t="s">
        <v>27</v>
      </c>
    </row>
    <row r="8" spans="1:20" outlineLevel="1" x14ac:dyDescent="0.2"/>
    <row r="9" spans="1:20" outlineLevel="1" x14ac:dyDescent="0.2">
      <c r="A9" s="14" t="s">
        <v>20</v>
      </c>
    </row>
    <row r="10" spans="1:20" s="11" customFormat="1" outlineLevel="1" x14ac:dyDescent="0.2">
      <c r="A10" s="21"/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3"/>
      <c r="T10" s="25"/>
    </row>
    <row r="11" spans="1:20" outlineLevel="1" x14ac:dyDescent="0.2">
      <c r="A11" s="21"/>
      <c r="B11" s="26" t="s">
        <v>40</v>
      </c>
      <c r="C11" s="15" t="s">
        <v>25</v>
      </c>
      <c r="D11" s="20">
        <v>4.5</v>
      </c>
      <c r="E11" s="20">
        <v>9.6999999999999993</v>
      </c>
      <c r="F11" s="20">
        <v>39.5</v>
      </c>
      <c r="G11" s="20">
        <v>164.5</v>
      </c>
      <c r="H11" s="20">
        <v>0.05</v>
      </c>
      <c r="I11" s="20">
        <v>1.1000000000000001</v>
      </c>
      <c r="J11" s="20">
        <v>52.7</v>
      </c>
      <c r="K11" s="20">
        <v>0.1</v>
      </c>
      <c r="L11" s="20">
        <v>0.13</v>
      </c>
      <c r="M11" s="20">
        <v>118.5</v>
      </c>
      <c r="N11" s="20">
        <v>27.3</v>
      </c>
      <c r="O11" s="20">
        <v>125.7</v>
      </c>
      <c r="P11" s="20">
        <v>0.4</v>
      </c>
      <c r="Q11" s="20">
        <v>0.9</v>
      </c>
      <c r="R11" s="20">
        <v>49.1</v>
      </c>
      <c r="S11" s="3">
        <v>182</v>
      </c>
      <c r="T11" s="25">
        <v>2017</v>
      </c>
    </row>
    <row r="12" spans="1:20" outlineLevel="1" x14ac:dyDescent="0.2">
      <c r="A12" s="21"/>
      <c r="B12" s="2" t="s">
        <v>103</v>
      </c>
      <c r="C12" s="15" t="s">
        <v>41</v>
      </c>
      <c r="D12" s="20">
        <v>10</v>
      </c>
      <c r="E12" s="20">
        <v>8</v>
      </c>
      <c r="F12" s="20">
        <v>15</v>
      </c>
      <c r="G12" s="20">
        <v>176.6</v>
      </c>
      <c r="H12" s="20">
        <v>0.2</v>
      </c>
      <c r="I12" s="20">
        <v>0.2</v>
      </c>
      <c r="J12" s="20">
        <v>48.3</v>
      </c>
      <c r="K12" s="20">
        <v>1</v>
      </c>
      <c r="L12" s="20">
        <v>0.1</v>
      </c>
      <c r="M12" s="20">
        <v>218.6</v>
      </c>
      <c r="N12" s="20">
        <v>27.2</v>
      </c>
      <c r="O12" s="20">
        <v>198.1</v>
      </c>
      <c r="P12" s="20">
        <v>1.2</v>
      </c>
      <c r="Q12" s="20">
        <v>1.4</v>
      </c>
      <c r="R12" s="20">
        <v>2.8</v>
      </c>
      <c r="S12" s="3">
        <v>7</v>
      </c>
      <c r="T12" s="25">
        <v>2017</v>
      </c>
    </row>
    <row r="13" spans="1:20" ht="51" outlineLevel="1" x14ac:dyDescent="0.2">
      <c r="A13" s="21"/>
      <c r="B13" s="2" t="s">
        <v>42</v>
      </c>
      <c r="C13" s="15">
        <v>20</v>
      </c>
      <c r="D13" s="20">
        <v>1.6</v>
      </c>
      <c r="E13" s="20">
        <v>0.2</v>
      </c>
      <c r="F13" s="20">
        <v>10.3</v>
      </c>
      <c r="G13" s="20">
        <v>52.4</v>
      </c>
      <c r="H13" s="20">
        <v>0.02</v>
      </c>
      <c r="I13" s="20">
        <v>0</v>
      </c>
      <c r="J13" s="20">
        <v>0</v>
      </c>
      <c r="K13" s="20">
        <v>0.3</v>
      </c>
      <c r="L13" s="20">
        <v>0</v>
      </c>
      <c r="M13" s="20">
        <v>4.5999999999999996</v>
      </c>
      <c r="N13" s="20">
        <v>6.6</v>
      </c>
      <c r="O13" s="20">
        <v>17.399999999999999</v>
      </c>
      <c r="P13" s="20">
        <v>0.2</v>
      </c>
      <c r="Q13" s="20">
        <v>0.1</v>
      </c>
      <c r="R13" s="20">
        <v>0</v>
      </c>
      <c r="S13" s="3"/>
      <c r="T13" s="27" t="s">
        <v>43</v>
      </c>
    </row>
    <row r="14" spans="1:20" outlineLevel="1" x14ac:dyDescent="0.2">
      <c r="A14" s="2"/>
      <c r="B14" s="2" t="s">
        <v>26</v>
      </c>
      <c r="C14" s="15">
        <v>200</v>
      </c>
      <c r="D14" s="20">
        <v>4.9000000000000004</v>
      </c>
      <c r="E14" s="20">
        <v>5</v>
      </c>
      <c r="F14" s="20">
        <v>32.5</v>
      </c>
      <c r="G14" s="20">
        <v>190</v>
      </c>
      <c r="H14" s="20">
        <v>0.06</v>
      </c>
      <c r="I14" s="20">
        <v>1.6</v>
      </c>
      <c r="J14" s="20">
        <v>24.4</v>
      </c>
      <c r="K14" s="20">
        <v>0</v>
      </c>
      <c r="L14" s="20">
        <v>0.2</v>
      </c>
      <c r="M14" s="20">
        <v>152.19999999999999</v>
      </c>
      <c r="N14" s="20">
        <v>21.3</v>
      </c>
      <c r="O14" s="20">
        <v>124.6</v>
      </c>
      <c r="P14" s="20">
        <v>0.4</v>
      </c>
      <c r="Q14" s="20">
        <v>0.6</v>
      </c>
      <c r="R14" s="20">
        <v>3</v>
      </c>
      <c r="S14" s="3">
        <v>693</v>
      </c>
      <c r="T14" s="25">
        <v>2004</v>
      </c>
    </row>
    <row r="15" spans="1:20" outlineLevel="1" x14ac:dyDescent="0.2">
      <c r="A15" s="2"/>
      <c r="B15" s="6" t="s">
        <v>32</v>
      </c>
      <c r="C15" s="35">
        <v>495</v>
      </c>
      <c r="D15" s="36">
        <f t="shared" ref="D15:L15" si="0">SUM(D11:D14)</f>
        <v>21</v>
      </c>
      <c r="E15" s="36">
        <f t="shared" si="0"/>
        <v>22.9</v>
      </c>
      <c r="F15" s="36">
        <f t="shared" si="0"/>
        <v>97.3</v>
      </c>
      <c r="G15" s="36">
        <f t="shared" si="0"/>
        <v>583.5</v>
      </c>
      <c r="H15" s="36">
        <f t="shared" si="0"/>
        <v>0.33</v>
      </c>
      <c r="I15" s="36">
        <f t="shared" si="0"/>
        <v>2.9000000000000004</v>
      </c>
      <c r="J15" s="36">
        <f t="shared" si="0"/>
        <v>125.4</v>
      </c>
      <c r="K15" s="36">
        <f t="shared" si="0"/>
        <v>1.4000000000000001</v>
      </c>
      <c r="L15" s="36">
        <f t="shared" si="0"/>
        <v>0.43000000000000005</v>
      </c>
      <c r="M15" s="36">
        <f t="shared" ref="M15:R15" si="1">SUM(M11:M14)</f>
        <v>493.90000000000003</v>
      </c>
      <c r="N15" s="36">
        <f t="shared" si="1"/>
        <v>82.4</v>
      </c>
      <c r="O15" s="36">
        <f t="shared" si="1"/>
        <v>465.79999999999995</v>
      </c>
      <c r="P15" s="36">
        <f t="shared" si="1"/>
        <v>2.2000000000000002</v>
      </c>
      <c r="Q15" s="36">
        <f t="shared" si="1"/>
        <v>3</v>
      </c>
      <c r="R15" s="36">
        <f t="shared" si="1"/>
        <v>54.9</v>
      </c>
      <c r="S15" s="35"/>
      <c r="T15" s="38"/>
    </row>
    <row r="16" spans="1:20" outlineLevel="1" x14ac:dyDescent="0.2"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20" outlineLevel="1" x14ac:dyDescent="0.2">
      <c r="A17" s="18" t="s">
        <v>13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0" s="11" customFormat="1" outlineLevel="1" x14ac:dyDescent="0.2">
      <c r="A18" s="21"/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5">
        <v>17</v>
      </c>
      <c r="R18" s="5">
        <v>18</v>
      </c>
      <c r="S18" s="22"/>
      <c r="T18" s="22"/>
    </row>
    <row r="19" spans="1:20" outlineLevel="1" x14ac:dyDescent="0.2">
      <c r="A19" s="21"/>
      <c r="B19" s="2" t="s">
        <v>47</v>
      </c>
      <c r="C19" s="15">
        <v>35</v>
      </c>
      <c r="D19" s="16">
        <v>0.4</v>
      </c>
      <c r="E19" s="16">
        <v>0.1</v>
      </c>
      <c r="F19" s="16">
        <v>1.3</v>
      </c>
      <c r="G19" s="16">
        <v>8.4</v>
      </c>
      <c r="H19" s="16">
        <v>0.03</v>
      </c>
      <c r="I19" s="16">
        <v>8.8000000000000007</v>
      </c>
      <c r="J19" s="16">
        <v>0</v>
      </c>
      <c r="K19" s="16">
        <v>0.3</v>
      </c>
      <c r="L19" s="16">
        <v>0</v>
      </c>
      <c r="M19" s="16">
        <v>4.9000000000000004</v>
      </c>
      <c r="N19" s="16">
        <v>7</v>
      </c>
      <c r="O19" s="16">
        <v>9.1</v>
      </c>
      <c r="P19" s="16">
        <v>0.4</v>
      </c>
      <c r="Q19" s="16">
        <v>0.1</v>
      </c>
      <c r="R19" s="16">
        <v>1.1000000000000001</v>
      </c>
      <c r="S19" s="3" t="s">
        <v>51</v>
      </c>
      <c r="T19" s="25">
        <v>2004</v>
      </c>
    </row>
    <row r="20" spans="1:20" ht="25.5" outlineLevel="1" x14ac:dyDescent="0.2">
      <c r="A20" s="21"/>
      <c r="B20" s="26" t="s">
        <v>48</v>
      </c>
      <c r="C20" s="15">
        <v>250</v>
      </c>
      <c r="D20" s="16">
        <v>6.2</v>
      </c>
      <c r="E20" s="16">
        <v>5.6</v>
      </c>
      <c r="F20" s="16">
        <v>22.3</v>
      </c>
      <c r="G20" s="16">
        <v>167</v>
      </c>
      <c r="H20" s="16">
        <v>0.23</v>
      </c>
      <c r="I20" s="16">
        <v>5.8</v>
      </c>
      <c r="J20" s="16">
        <v>0</v>
      </c>
      <c r="K20" s="16">
        <v>2.4</v>
      </c>
      <c r="L20" s="16">
        <v>7.0000000000000007E-2</v>
      </c>
      <c r="M20" s="16">
        <v>42.7</v>
      </c>
      <c r="N20" s="16">
        <v>35.6</v>
      </c>
      <c r="O20" s="16">
        <v>88.1</v>
      </c>
      <c r="P20" s="16">
        <v>2.1</v>
      </c>
      <c r="Q20" s="16">
        <v>0.8</v>
      </c>
      <c r="R20" s="16">
        <v>51.4</v>
      </c>
      <c r="S20" s="3">
        <v>139</v>
      </c>
      <c r="T20" s="25">
        <v>2004</v>
      </c>
    </row>
    <row r="21" spans="1:20" outlineLevel="1" x14ac:dyDescent="0.2">
      <c r="A21" s="21"/>
      <c r="B21" s="2" t="s">
        <v>85</v>
      </c>
      <c r="C21" s="15">
        <v>100</v>
      </c>
      <c r="D21" s="16">
        <v>15.9</v>
      </c>
      <c r="E21" s="16">
        <v>14.4</v>
      </c>
      <c r="F21" s="16">
        <v>16</v>
      </c>
      <c r="G21" s="16">
        <v>261</v>
      </c>
      <c r="H21" s="16">
        <v>0.04</v>
      </c>
      <c r="I21" s="16">
        <v>0</v>
      </c>
      <c r="J21" s="16">
        <v>0</v>
      </c>
      <c r="K21" s="16">
        <v>3.6</v>
      </c>
      <c r="L21" s="16">
        <v>0.13</v>
      </c>
      <c r="M21" s="16">
        <v>6</v>
      </c>
      <c r="N21" s="16">
        <v>24</v>
      </c>
      <c r="O21" s="16">
        <v>75</v>
      </c>
      <c r="P21" s="16">
        <v>2</v>
      </c>
      <c r="Q21" s="16">
        <v>0.6</v>
      </c>
      <c r="R21" s="16">
        <v>30.2</v>
      </c>
      <c r="S21" s="3">
        <v>451</v>
      </c>
      <c r="T21" s="25">
        <v>2004</v>
      </c>
    </row>
    <row r="22" spans="1:20" outlineLevel="1" x14ac:dyDescent="0.2">
      <c r="A22" s="21"/>
      <c r="B22" s="2" t="s">
        <v>49</v>
      </c>
      <c r="C22" s="15">
        <v>180</v>
      </c>
      <c r="D22" s="16">
        <v>6.1</v>
      </c>
      <c r="E22" s="16">
        <v>10.9</v>
      </c>
      <c r="F22" s="16">
        <v>41</v>
      </c>
      <c r="G22" s="16">
        <v>293.39999999999998</v>
      </c>
      <c r="H22" s="16">
        <v>0.6</v>
      </c>
      <c r="I22" s="16">
        <v>0</v>
      </c>
      <c r="J22" s="16">
        <v>0</v>
      </c>
      <c r="K22" s="16">
        <v>1.2</v>
      </c>
      <c r="L22" s="16">
        <v>0.04</v>
      </c>
      <c r="M22" s="16">
        <v>5.9</v>
      </c>
      <c r="N22" s="16">
        <v>25.3</v>
      </c>
      <c r="O22" s="16">
        <v>44.6</v>
      </c>
      <c r="P22" s="16">
        <v>1.3</v>
      </c>
      <c r="Q22" s="16">
        <v>0.5</v>
      </c>
      <c r="R22" s="16">
        <v>68.3</v>
      </c>
      <c r="S22" s="3">
        <v>516</v>
      </c>
      <c r="T22" s="25">
        <v>2004</v>
      </c>
    </row>
    <row r="23" spans="1:20" outlineLevel="1" x14ac:dyDescent="0.2">
      <c r="A23" s="21"/>
      <c r="B23" s="2" t="s">
        <v>104</v>
      </c>
      <c r="C23" s="15">
        <v>200</v>
      </c>
      <c r="D23" s="16">
        <v>0.4</v>
      </c>
      <c r="E23" s="16">
        <v>0</v>
      </c>
      <c r="F23" s="16">
        <v>49.6</v>
      </c>
      <c r="G23" s="16">
        <v>142</v>
      </c>
      <c r="H23" s="16">
        <v>0</v>
      </c>
      <c r="I23" s="16">
        <v>16</v>
      </c>
      <c r="J23" s="16">
        <v>0</v>
      </c>
      <c r="K23" s="16">
        <v>0.1</v>
      </c>
      <c r="L23" s="16">
        <v>0</v>
      </c>
      <c r="M23" s="16">
        <v>13.8</v>
      </c>
      <c r="N23" s="16">
        <v>7.1</v>
      </c>
      <c r="O23" s="16">
        <v>5.9</v>
      </c>
      <c r="P23" s="16">
        <v>0.3</v>
      </c>
      <c r="Q23" s="16">
        <v>0</v>
      </c>
      <c r="R23" s="16">
        <v>0.2</v>
      </c>
      <c r="S23" s="3">
        <v>631</v>
      </c>
      <c r="T23" s="25">
        <v>2004</v>
      </c>
    </row>
    <row r="24" spans="1:20" ht="25.5" outlineLevel="1" x14ac:dyDescent="0.2">
      <c r="A24" s="2"/>
      <c r="B24" s="2" t="s">
        <v>50</v>
      </c>
      <c r="C24" s="15">
        <v>30</v>
      </c>
      <c r="D24" s="16">
        <v>2</v>
      </c>
      <c r="E24" s="16">
        <v>0.3</v>
      </c>
      <c r="F24" s="16">
        <v>14.9</v>
      </c>
      <c r="G24" s="16">
        <v>69</v>
      </c>
      <c r="H24" s="16">
        <v>0.5</v>
      </c>
      <c r="I24" s="16">
        <v>0</v>
      </c>
      <c r="J24" s="16">
        <v>0</v>
      </c>
      <c r="K24" s="16">
        <v>0.3</v>
      </c>
      <c r="L24" s="16">
        <v>0</v>
      </c>
      <c r="M24" s="16">
        <v>6.9</v>
      </c>
      <c r="N24" s="16">
        <v>7.5</v>
      </c>
      <c r="O24" s="16">
        <v>31.8</v>
      </c>
      <c r="P24" s="16">
        <v>0.7</v>
      </c>
      <c r="Q24" s="16">
        <v>0.3</v>
      </c>
      <c r="R24" s="16">
        <v>1.7</v>
      </c>
      <c r="S24" s="3"/>
      <c r="T24" s="27" t="s">
        <v>52</v>
      </c>
    </row>
    <row r="25" spans="1:20" s="8" customFormat="1" x14ac:dyDescent="0.2">
      <c r="A25" s="2"/>
      <c r="B25" s="7" t="s">
        <v>14</v>
      </c>
      <c r="C25" s="35">
        <f t="shared" ref="C25:P25" si="2">SUM(C19:C24)</f>
        <v>795</v>
      </c>
      <c r="D25" s="37">
        <f t="shared" si="2"/>
        <v>31</v>
      </c>
      <c r="E25" s="37">
        <f t="shared" si="2"/>
        <v>31.3</v>
      </c>
      <c r="F25" s="37">
        <f t="shared" si="2"/>
        <v>145.1</v>
      </c>
      <c r="G25" s="37">
        <f t="shared" si="2"/>
        <v>940.8</v>
      </c>
      <c r="H25" s="37">
        <f t="shared" si="2"/>
        <v>1.4</v>
      </c>
      <c r="I25" s="37">
        <f t="shared" si="2"/>
        <v>30.6</v>
      </c>
      <c r="J25" s="37">
        <f t="shared" si="2"/>
        <v>0</v>
      </c>
      <c r="K25" s="37">
        <f t="shared" si="2"/>
        <v>7.8999999999999995</v>
      </c>
      <c r="L25" s="37">
        <f t="shared" si="2"/>
        <v>0.24000000000000002</v>
      </c>
      <c r="M25" s="37">
        <f t="shared" si="2"/>
        <v>80.2</v>
      </c>
      <c r="N25" s="37">
        <f t="shared" si="2"/>
        <v>106.49999999999999</v>
      </c>
      <c r="O25" s="37">
        <f t="shared" si="2"/>
        <v>254.5</v>
      </c>
      <c r="P25" s="37">
        <f t="shared" si="2"/>
        <v>6.8</v>
      </c>
      <c r="Q25" s="37">
        <f>SUM(Q19:Q24)</f>
        <v>2.2999999999999998</v>
      </c>
      <c r="R25" s="37">
        <f>SUM(R19:R24)</f>
        <v>152.89999999999998</v>
      </c>
      <c r="S25" s="20"/>
      <c r="T25" s="25"/>
    </row>
    <row r="26" spans="1:20" outlineLevel="1" x14ac:dyDescent="0.2">
      <c r="A26" s="31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24"/>
      <c r="T26" s="24"/>
    </row>
    <row r="27" spans="1:20" outlineLevel="1" x14ac:dyDescent="0.2">
      <c r="A27" s="14" t="s">
        <v>44</v>
      </c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4"/>
      <c r="T27" s="24"/>
    </row>
    <row r="28" spans="1:20" outlineLevel="1" x14ac:dyDescent="0.2">
      <c r="A28" s="21"/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  <c r="P28" s="5">
        <v>16</v>
      </c>
      <c r="Q28" s="5">
        <v>17</v>
      </c>
      <c r="R28" s="5">
        <v>18</v>
      </c>
      <c r="S28" s="3"/>
      <c r="T28" s="25"/>
    </row>
    <row r="29" spans="1:20" outlineLevel="1" x14ac:dyDescent="0.2">
      <c r="A29" s="21"/>
      <c r="B29" s="2" t="s">
        <v>45</v>
      </c>
      <c r="C29" s="15">
        <v>200</v>
      </c>
      <c r="D29" s="20">
        <v>6</v>
      </c>
      <c r="E29" s="20">
        <v>6.4</v>
      </c>
      <c r="F29" s="20">
        <v>9.4</v>
      </c>
      <c r="G29" s="20">
        <v>120</v>
      </c>
      <c r="H29" s="20">
        <v>0.1</v>
      </c>
      <c r="I29" s="20">
        <v>1.1000000000000001</v>
      </c>
      <c r="J29" s="20">
        <v>25.3</v>
      </c>
      <c r="K29" s="20">
        <v>0</v>
      </c>
      <c r="L29" s="20">
        <v>0.2</v>
      </c>
      <c r="M29" s="20">
        <v>240</v>
      </c>
      <c r="N29" s="20">
        <v>23.7</v>
      </c>
      <c r="O29" s="20">
        <v>180</v>
      </c>
      <c r="P29" s="20">
        <v>0.2</v>
      </c>
      <c r="Q29" s="20">
        <v>0.8</v>
      </c>
      <c r="R29" s="20">
        <v>19</v>
      </c>
      <c r="S29" s="3">
        <v>697</v>
      </c>
      <c r="T29" s="27">
        <v>2004</v>
      </c>
    </row>
    <row r="30" spans="1:20" outlineLevel="1" x14ac:dyDescent="0.2">
      <c r="A30" s="2"/>
      <c r="B30" s="2" t="s">
        <v>46</v>
      </c>
      <c r="C30" s="15">
        <v>75</v>
      </c>
      <c r="D30" s="20">
        <v>9.1999999999999993</v>
      </c>
      <c r="E30" s="20">
        <v>5.5</v>
      </c>
      <c r="F30" s="20">
        <v>29.2</v>
      </c>
      <c r="G30" s="20">
        <v>202</v>
      </c>
      <c r="H30" s="20">
        <v>0.08</v>
      </c>
      <c r="I30" s="20">
        <v>0.04</v>
      </c>
      <c r="J30" s="20">
        <v>34</v>
      </c>
      <c r="K30" s="20">
        <v>0.9</v>
      </c>
      <c r="L30" s="20">
        <v>0.1</v>
      </c>
      <c r="M30" s="20">
        <v>50.8</v>
      </c>
      <c r="N30" s="20">
        <v>21.6</v>
      </c>
      <c r="O30" s="20">
        <v>90.2</v>
      </c>
      <c r="P30" s="20">
        <v>0.9</v>
      </c>
      <c r="Q30" s="20">
        <v>0.4</v>
      </c>
      <c r="R30" s="20">
        <v>13.2</v>
      </c>
      <c r="S30" s="3">
        <v>410</v>
      </c>
      <c r="T30" s="25">
        <v>2017</v>
      </c>
    </row>
    <row r="31" spans="1:20" outlineLevel="1" x14ac:dyDescent="0.2">
      <c r="A31" s="2"/>
      <c r="B31" s="4" t="s">
        <v>87</v>
      </c>
      <c r="C31" s="35">
        <f>SUM(C29:C30)</f>
        <v>275</v>
      </c>
      <c r="D31" s="35">
        <f t="shared" ref="D31:R31" si="3">SUM(D29:D30)</f>
        <v>15.2</v>
      </c>
      <c r="E31" s="35">
        <f t="shared" si="3"/>
        <v>11.9</v>
      </c>
      <c r="F31" s="35">
        <f t="shared" si="3"/>
        <v>38.6</v>
      </c>
      <c r="G31" s="35">
        <f t="shared" si="3"/>
        <v>322</v>
      </c>
      <c r="H31" s="35">
        <f t="shared" si="3"/>
        <v>0.18</v>
      </c>
      <c r="I31" s="35">
        <f t="shared" si="3"/>
        <v>1.1400000000000001</v>
      </c>
      <c r="J31" s="35">
        <f t="shared" si="3"/>
        <v>59.3</v>
      </c>
      <c r="K31" s="35">
        <f t="shared" si="3"/>
        <v>0.9</v>
      </c>
      <c r="L31" s="35">
        <f t="shared" si="3"/>
        <v>0.30000000000000004</v>
      </c>
      <c r="M31" s="35">
        <f t="shared" si="3"/>
        <v>290.8</v>
      </c>
      <c r="N31" s="35">
        <f t="shared" si="3"/>
        <v>45.3</v>
      </c>
      <c r="O31" s="35">
        <f t="shared" si="3"/>
        <v>270.2</v>
      </c>
      <c r="P31" s="35">
        <f t="shared" si="3"/>
        <v>1.1000000000000001</v>
      </c>
      <c r="Q31" s="35">
        <f t="shared" si="3"/>
        <v>1.2000000000000002</v>
      </c>
      <c r="R31" s="35">
        <f t="shared" si="3"/>
        <v>32.200000000000003</v>
      </c>
      <c r="S31" s="35"/>
      <c r="T31" s="38"/>
    </row>
    <row r="32" spans="1:20" ht="15" outlineLevel="1" x14ac:dyDescent="0.25">
      <c r="A32" s="2"/>
      <c r="B32" s="4" t="s">
        <v>15</v>
      </c>
      <c r="C32" s="3"/>
      <c r="D32" s="19">
        <f>D15+D25+D31</f>
        <v>67.2</v>
      </c>
      <c r="E32" s="19">
        <f t="shared" ref="E32:R32" si="4">E15+E25+E31</f>
        <v>66.100000000000009</v>
      </c>
      <c r="F32" s="19">
        <f t="shared" si="4"/>
        <v>281</v>
      </c>
      <c r="G32" s="19">
        <f t="shared" si="4"/>
        <v>1846.3</v>
      </c>
      <c r="H32" s="19">
        <f t="shared" si="4"/>
        <v>1.91</v>
      </c>
      <c r="I32" s="19">
        <f t="shared" si="4"/>
        <v>34.64</v>
      </c>
      <c r="J32" s="19">
        <f t="shared" si="4"/>
        <v>184.7</v>
      </c>
      <c r="K32" s="19">
        <f t="shared" si="4"/>
        <v>10.199999999999999</v>
      </c>
      <c r="L32" s="19">
        <f t="shared" si="4"/>
        <v>0.97000000000000008</v>
      </c>
      <c r="M32" s="19">
        <f t="shared" si="4"/>
        <v>864.90000000000009</v>
      </c>
      <c r="N32" s="19">
        <f t="shared" si="4"/>
        <v>234.2</v>
      </c>
      <c r="O32" s="19">
        <f t="shared" si="4"/>
        <v>990.5</v>
      </c>
      <c r="P32" s="19">
        <f t="shared" si="4"/>
        <v>10.1</v>
      </c>
      <c r="Q32" s="19">
        <f t="shared" si="4"/>
        <v>6.5</v>
      </c>
      <c r="R32" s="19">
        <f t="shared" si="4"/>
        <v>240</v>
      </c>
      <c r="S32" s="3"/>
      <c r="T32" s="25"/>
    </row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  <row r="43" outlineLevel="1" x14ac:dyDescent="0.2"/>
    <row r="44" outlineLevel="1" x14ac:dyDescent="0.2"/>
    <row r="45" outlineLevel="1" x14ac:dyDescent="0.2"/>
    <row r="46" outlineLevel="1" x14ac:dyDescent="0.2"/>
    <row r="47" outlineLevel="1" x14ac:dyDescent="0.2"/>
    <row r="48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</sheetData>
  <mergeCells count="11">
    <mergeCell ref="A3:A4"/>
    <mergeCell ref="B3:B4"/>
    <mergeCell ref="C3:C4"/>
    <mergeCell ref="S3:S4"/>
    <mergeCell ref="T3:T4"/>
    <mergeCell ref="G3:G4"/>
    <mergeCell ref="F3:F4"/>
    <mergeCell ref="H3:L3"/>
    <mergeCell ref="M3:R3"/>
    <mergeCell ref="E3:E4"/>
    <mergeCell ref="D3:D4"/>
  </mergeCells>
  <phoneticPr fontId="4" type="noConversion"/>
  <pageMargins left="0.25" right="0.25" top="0.75" bottom="0.75" header="0.3" footer="0.3"/>
  <pageSetup paperSize="9" scale="7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7"/>
  <sheetViews>
    <sheetView zoomScale="85" zoomScaleNormal="85" workbookViewId="0">
      <pane ySplit="5" topLeftCell="A6" activePane="bottomLeft" state="frozen"/>
      <selection pane="bottomLeft" activeCell="B23" sqref="B23"/>
    </sheetView>
  </sheetViews>
  <sheetFormatPr defaultRowHeight="12.75" outlineLevelRow="1" x14ac:dyDescent="0.2"/>
  <cols>
    <col min="1" max="1" width="9.140625" style="13"/>
    <col min="2" max="2" width="41.42578125" style="1" bestFit="1" customWidth="1"/>
    <col min="3" max="3" width="8.5703125" style="10" bestFit="1" customWidth="1"/>
    <col min="4" max="4" width="12" style="1" bestFit="1" customWidth="1"/>
    <col min="5" max="6" width="7.140625" style="1" customWidth="1"/>
    <col min="7" max="7" width="13.28515625" style="1" customWidth="1"/>
    <col min="8" max="9" width="7.140625" style="1" customWidth="1"/>
    <col min="10" max="10" width="8.42578125" style="1" bestFit="1" customWidth="1"/>
    <col min="11" max="12" width="7.140625" style="1" customWidth="1"/>
    <col min="13" max="14" width="8.5703125" style="1" bestFit="1" customWidth="1"/>
    <col min="15" max="15" width="8.42578125" style="1" customWidth="1"/>
    <col min="16" max="18" width="7.140625" style="1" customWidth="1"/>
    <col min="19" max="19" width="13.7109375" style="1" bestFit="1" customWidth="1"/>
    <col min="20" max="20" width="15.5703125" style="1" customWidth="1"/>
    <col min="21" max="16384" width="9.140625" style="1"/>
  </cols>
  <sheetData>
    <row r="1" spans="1:20" x14ac:dyDescent="0.2">
      <c r="B1" s="9" t="s">
        <v>33</v>
      </c>
      <c r="D1" s="1" t="s">
        <v>92</v>
      </c>
      <c r="F1" s="1" t="s">
        <v>94</v>
      </c>
    </row>
    <row r="3" spans="1:20" x14ac:dyDescent="0.2">
      <c r="A3" s="61" t="s">
        <v>38</v>
      </c>
      <c r="B3" s="62" t="s">
        <v>1</v>
      </c>
      <c r="C3" s="63" t="s">
        <v>2</v>
      </c>
      <c r="D3" s="62" t="s">
        <v>17</v>
      </c>
      <c r="E3" s="62" t="s">
        <v>3</v>
      </c>
      <c r="F3" s="66" t="s">
        <v>4</v>
      </c>
      <c r="G3" s="65" t="s">
        <v>16</v>
      </c>
      <c r="H3" s="62" t="s">
        <v>5</v>
      </c>
      <c r="I3" s="62"/>
      <c r="J3" s="62"/>
      <c r="K3" s="62"/>
      <c r="L3" s="62"/>
      <c r="M3" s="62" t="s">
        <v>6</v>
      </c>
      <c r="N3" s="62"/>
      <c r="O3" s="62"/>
      <c r="P3" s="62"/>
      <c r="Q3" s="62"/>
      <c r="R3" s="62"/>
      <c r="S3" s="61" t="s">
        <v>0</v>
      </c>
      <c r="T3" s="64" t="s">
        <v>39</v>
      </c>
    </row>
    <row r="4" spans="1:20" x14ac:dyDescent="0.2">
      <c r="A4" s="61"/>
      <c r="B4" s="62"/>
      <c r="C4" s="63"/>
      <c r="D4" s="62"/>
      <c r="E4" s="62"/>
      <c r="F4" s="66"/>
      <c r="G4" s="65"/>
      <c r="H4" s="23" t="s">
        <v>19</v>
      </c>
      <c r="I4" s="23" t="s">
        <v>7</v>
      </c>
      <c r="J4" s="23" t="s">
        <v>8</v>
      </c>
      <c r="K4" s="23" t="s">
        <v>9</v>
      </c>
      <c r="L4" s="23" t="s">
        <v>35</v>
      </c>
      <c r="M4" s="23" t="s">
        <v>10</v>
      </c>
      <c r="N4" s="23" t="s">
        <v>11</v>
      </c>
      <c r="O4" s="23" t="s">
        <v>18</v>
      </c>
      <c r="P4" s="23" t="s">
        <v>12</v>
      </c>
      <c r="Q4" s="23" t="s">
        <v>36</v>
      </c>
      <c r="R4" s="23" t="s">
        <v>37</v>
      </c>
      <c r="S4" s="61"/>
      <c r="T4" s="64"/>
    </row>
    <row r="5" spans="1:20" s="11" customFormat="1" x14ac:dyDescent="0.2">
      <c r="A5" s="21"/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7" spans="1:20" ht="15" x14ac:dyDescent="0.2">
      <c r="A7" s="12" t="s">
        <v>28</v>
      </c>
    </row>
    <row r="8" spans="1:20" outlineLevel="1" x14ac:dyDescent="0.2"/>
    <row r="9" spans="1:20" outlineLevel="1" x14ac:dyDescent="0.2">
      <c r="A9" s="14" t="s">
        <v>20</v>
      </c>
    </row>
    <row r="10" spans="1:20" s="11" customFormat="1" outlineLevel="1" x14ac:dyDescent="0.2">
      <c r="A10" s="21"/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3"/>
      <c r="T10" s="25"/>
    </row>
    <row r="11" spans="1:20" outlineLevel="1" x14ac:dyDescent="0.2">
      <c r="A11" s="21"/>
      <c r="B11" s="26" t="s">
        <v>53</v>
      </c>
      <c r="C11" s="15">
        <v>100</v>
      </c>
      <c r="D11" s="20">
        <v>18.600000000000001</v>
      </c>
      <c r="E11" s="20">
        <v>14.3</v>
      </c>
      <c r="F11" s="20">
        <v>17</v>
      </c>
      <c r="G11" s="20">
        <v>270</v>
      </c>
      <c r="H11" s="20">
        <v>0.1</v>
      </c>
      <c r="I11" s="20">
        <v>16</v>
      </c>
      <c r="J11" s="20">
        <v>0.14000000000000001</v>
      </c>
      <c r="K11" s="20">
        <v>3.6</v>
      </c>
      <c r="L11" s="20">
        <v>0.13</v>
      </c>
      <c r="M11" s="20">
        <v>82</v>
      </c>
      <c r="N11" s="20">
        <v>38</v>
      </c>
      <c r="O11" s="20">
        <v>164</v>
      </c>
      <c r="P11" s="20">
        <v>2</v>
      </c>
      <c r="Q11" s="20">
        <v>0.13</v>
      </c>
      <c r="R11" s="20">
        <v>31.9</v>
      </c>
      <c r="S11" s="3">
        <v>498</v>
      </c>
      <c r="T11" s="25">
        <v>2004</v>
      </c>
    </row>
    <row r="12" spans="1:20" outlineLevel="1" x14ac:dyDescent="0.2">
      <c r="A12" s="21"/>
      <c r="B12" s="2" t="s">
        <v>54</v>
      </c>
      <c r="C12" s="15">
        <v>180</v>
      </c>
      <c r="D12" s="20">
        <v>3.8</v>
      </c>
      <c r="E12" s="20">
        <v>8.1999999999999993</v>
      </c>
      <c r="F12" s="20">
        <v>26.3</v>
      </c>
      <c r="G12" s="20">
        <v>196.2</v>
      </c>
      <c r="H12" s="20">
        <v>0.17</v>
      </c>
      <c r="I12" s="20">
        <v>21.8</v>
      </c>
      <c r="J12" s="20">
        <v>0</v>
      </c>
      <c r="K12" s="20">
        <v>0.3</v>
      </c>
      <c r="L12" s="20">
        <v>0.12</v>
      </c>
      <c r="M12" s="20">
        <v>44.4</v>
      </c>
      <c r="N12" s="20">
        <v>33.4</v>
      </c>
      <c r="O12" s="20">
        <v>103.9</v>
      </c>
      <c r="P12" s="20">
        <v>1.2</v>
      </c>
      <c r="Q12" s="20">
        <v>0.8</v>
      </c>
      <c r="R12" s="20">
        <v>67.8</v>
      </c>
      <c r="S12" s="3">
        <v>520</v>
      </c>
      <c r="T12" s="25">
        <v>2004</v>
      </c>
    </row>
    <row r="13" spans="1:20" outlineLevel="1" x14ac:dyDescent="0.2">
      <c r="A13" s="21"/>
      <c r="B13" s="2" t="s">
        <v>47</v>
      </c>
      <c r="C13" s="15">
        <v>20</v>
      </c>
      <c r="D13" s="20">
        <v>0.2</v>
      </c>
      <c r="E13" s="20">
        <v>0</v>
      </c>
      <c r="F13" s="20">
        <v>0.5</v>
      </c>
      <c r="G13" s="20">
        <v>2.8</v>
      </c>
      <c r="H13" s="20">
        <v>0</v>
      </c>
      <c r="I13" s="20">
        <v>2</v>
      </c>
      <c r="J13" s="20">
        <v>0</v>
      </c>
      <c r="K13" s="20">
        <v>0.1</v>
      </c>
      <c r="L13" s="20">
        <v>0</v>
      </c>
      <c r="M13" s="20">
        <v>4.5999999999999996</v>
      </c>
      <c r="N13" s="20">
        <v>2.8</v>
      </c>
      <c r="O13" s="20">
        <v>8.4</v>
      </c>
      <c r="P13" s="20">
        <v>0.3</v>
      </c>
      <c r="Q13" s="20">
        <v>0.1</v>
      </c>
      <c r="R13" s="20">
        <v>0.6</v>
      </c>
      <c r="S13" s="3" t="s">
        <v>51</v>
      </c>
      <c r="T13" s="27">
        <v>2004</v>
      </c>
    </row>
    <row r="14" spans="1:20" outlineLevel="1" x14ac:dyDescent="0.2">
      <c r="A14" s="2"/>
      <c r="B14" s="2" t="s">
        <v>86</v>
      </c>
      <c r="C14" s="15" t="s">
        <v>58</v>
      </c>
      <c r="D14" s="20">
        <v>0.3</v>
      </c>
      <c r="E14" s="20">
        <v>0.1</v>
      </c>
      <c r="F14" s="20">
        <v>15.2</v>
      </c>
      <c r="G14" s="20">
        <v>62</v>
      </c>
      <c r="H14" s="20">
        <v>0</v>
      </c>
      <c r="I14" s="20">
        <v>2</v>
      </c>
      <c r="J14" s="20">
        <v>0</v>
      </c>
      <c r="K14" s="20">
        <v>0</v>
      </c>
      <c r="L14" s="20">
        <v>0</v>
      </c>
      <c r="M14" s="20">
        <v>8</v>
      </c>
      <c r="N14" s="20">
        <v>5</v>
      </c>
      <c r="O14" s="20">
        <v>10</v>
      </c>
      <c r="P14" s="20">
        <v>1</v>
      </c>
      <c r="Q14" s="20">
        <v>0</v>
      </c>
      <c r="R14" s="20">
        <v>0</v>
      </c>
      <c r="S14" s="3">
        <v>686</v>
      </c>
      <c r="T14" s="25">
        <v>2004</v>
      </c>
    </row>
    <row r="15" spans="1:20" ht="38.25" outlineLevel="1" x14ac:dyDescent="0.2">
      <c r="A15" s="2"/>
      <c r="B15" s="2" t="s">
        <v>42</v>
      </c>
      <c r="C15" s="15">
        <v>20</v>
      </c>
      <c r="D15" s="20">
        <v>1.6</v>
      </c>
      <c r="E15" s="20">
        <v>0.2</v>
      </c>
      <c r="F15" s="20">
        <v>10.3</v>
      </c>
      <c r="G15" s="20">
        <v>52.4</v>
      </c>
      <c r="H15" s="20">
        <v>0.02</v>
      </c>
      <c r="I15" s="20">
        <v>0</v>
      </c>
      <c r="J15" s="20">
        <v>0</v>
      </c>
      <c r="K15" s="20">
        <v>0.3</v>
      </c>
      <c r="L15" s="20">
        <v>0</v>
      </c>
      <c r="M15" s="20">
        <v>4.5999999999999996</v>
      </c>
      <c r="N15" s="20">
        <v>6.6</v>
      </c>
      <c r="O15" s="20">
        <v>17.399999999999999</v>
      </c>
      <c r="P15" s="20">
        <v>0.2</v>
      </c>
      <c r="Q15" s="20">
        <v>0.1</v>
      </c>
      <c r="R15" s="20">
        <v>0</v>
      </c>
      <c r="S15" s="3"/>
      <c r="T15" s="27" t="s">
        <v>43</v>
      </c>
    </row>
    <row r="16" spans="1:20" outlineLevel="1" x14ac:dyDescent="0.2">
      <c r="A16" s="2"/>
      <c r="B16" s="6" t="s">
        <v>32</v>
      </c>
      <c r="C16" s="36">
        <v>525</v>
      </c>
      <c r="D16" s="36">
        <f t="shared" ref="D16:R16" si="0">SUM(D11:D15)</f>
        <v>24.500000000000004</v>
      </c>
      <c r="E16" s="36">
        <f t="shared" si="0"/>
        <v>22.8</v>
      </c>
      <c r="F16" s="36">
        <f t="shared" si="0"/>
        <v>69.3</v>
      </c>
      <c r="G16" s="36">
        <f t="shared" si="0"/>
        <v>583.4</v>
      </c>
      <c r="H16" s="36">
        <f t="shared" si="0"/>
        <v>0.29000000000000004</v>
      </c>
      <c r="I16" s="36">
        <f t="shared" si="0"/>
        <v>41.8</v>
      </c>
      <c r="J16" s="36">
        <f t="shared" si="0"/>
        <v>0.14000000000000001</v>
      </c>
      <c r="K16" s="36">
        <f t="shared" si="0"/>
        <v>4.3</v>
      </c>
      <c r="L16" s="36">
        <f t="shared" si="0"/>
        <v>0.25</v>
      </c>
      <c r="M16" s="36">
        <f t="shared" si="0"/>
        <v>143.6</v>
      </c>
      <c r="N16" s="36">
        <f t="shared" si="0"/>
        <v>85.8</v>
      </c>
      <c r="O16" s="36">
        <f t="shared" si="0"/>
        <v>303.69999999999993</v>
      </c>
      <c r="P16" s="36">
        <f t="shared" si="0"/>
        <v>4.7</v>
      </c>
      <c r="Q16" s="36">
        <f t="shared" si="0"/>
        <v>1.1300000000000001</v>
      </c>
      <c r="R16" s="36">
        <f t="shared" si="0"/>
        <v>100.29999999999998</v>
      </c>
      <c r="S16" s="35"/>
      <c r="T16" s="38"/>
    </row>
    <row r="17" spans="1:20" outlineLevel="1" x14ac:dyDescent="0.2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0" outlineLevel="1" x14ac:dyDescent="0.2">
      <c r="A18" s="18" t="s">
        <v>13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20" s="11" customFormat="1" outlineLevel="1" x14ac:dyDescent="0.2">
      <c r="A19" s="21"/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22"/>
      <c r="T19" s="22"/>
    </row>
    <row r="20" spans="1:20" outlineLevel="1" x14ac:dyDescent="0.2">
      <c r="A20" s="21"/>
      <c r="B20" s="2" t="s">
        <v>47</v>
      </c>
      <c r="C20" s="15">
        <v>20</v>
      </c>
      <c r="D20" s="16">
        <v>0.4</v>
      </c>
      <c r="E20" s="16">
        <v>0</v>
      </c>
      <c r="F20" s="16">
        <v>2.2000000000000002</v>
      </c>
      <c r="G20" s="16">
        <v>11.6</v>
      </c>
      <c r="H20" s="16">
        <v>0</v>
      </c>
      <c r="I20" s="16">
        <v>0.8</v>
      </c>
      <c r="J20" s="16">
        <v>0</v>
      </c>
      <c r="K20" s="16">
        <v>0.2</v>
      </c>
      <c r="L20" s="16">
        <v>0</v>
      </c>
      <c r="M20" s="16">
        <v>3.6</v>
      </c>
      <c r="N20" s="16">
        <v>3.8</v>
      </c>
      <c r="O20" s="16">
        <v>11.2</v>
      </c>
      <c r="P20" s="16">
        <v>0.2</v>
      </c>
      <c r="Q20" s="16">
        <v>0.2</v>
      </c>
      <c r="R20" s="16">
        <v>0</v>
      </c>
      <c r="S20" s="3" t="s">
        <v>51</v>
      </c>
      <c r="T20" s="25">
        <v>2004</v>
      </c>
    </row>
    <row r="21" spans="1:20" outlineLevel="1" x14ac:dyDescent="0.2">
      <c r="A21" s="21"/>
      <c r="B21" s="26" t="s">
        <v>88</v>
      </c>
      <c r="C21" s="15" t="s">
        <v>59</v>
      </c>
      <c r="D21" s="16">
        <v>5</v>
      </c>
      <c r="E21" s="16">
        <v>3.3</v>
      </c>
      <c r="F21" s="16">
        <v>20.5</v>
      </c>
      <c r="G21" s="16">
        <v>132.6</v>
      </c>
      <c r="H21" s="16">
        <v>0.11</v>
      </c>
      <c r="I21" s="16">
        <v>12</v>
      </c>
      <c r="J21" s="16">
        <v>0</v>
      </c>
      <c r="K21" s="16">
        <v>2.7</v>
      </c>
      <c r="L21" s="16">
        <v>0.08</v>
      </c>
      <c r="M21" s="16">
        <v>35</v>
      </c>
      <c r="N21" s="16">
        <v>36.700000000000003</v>
      </c>
      <c r="O21" s="16">
        <v>113.7</v>
      </c>
      <c r="P21" s="16">
        <v>1.3</v>
      </c>
      <c r="Q21" s="16">
        <v>0.5</v>
      </c>
      <c r="R21" s="16">
        <v>69.2</v>
      </c>
      <c r="S21" s="3">
        <v>133</v>
      </c>
      <c r="T21" s="25">
        <v>2004</v>
      </c>
    </row>
    <row r="22" spans="1:20" outlineLevel="1" x14ac:dyDescent="0.2">
      <c r="A22" s="21"/>
      <c r="B22" s="2" t="s">
        <v>89</v>
      </c>
      <c r="C22" s="15">
        <v>100</v>
      </c>
      <c r="D22" s="16">
        <v>13.6</v>
      </c>
      <c r="E22" s="16">
        <v>13.6</v>
      </c>
      <c r="F22" s="16">
        <v>4</v>
      </c>
      <c r="G22" s="16">
        <v>195</v>
      </c>
      <c r="H22" s="16">
        <v>0.19</v>
      </c>
      <c r="I22" s="16">
        <v>28.9</v>
      </c>
      <c r="J22" s="16">
        <v>5.5</v>
      </c>
      <c r="K22" s="16">
        <v>3</v>
      </c>
      <c r="L22" s="16">
        <v>1.4</v>
      </c>
      <c r="M22" s="16">
        <v>25.6</v>
      </c>
      <c r="N22" s="16">
        <v>14.8</v>
      </c>
      <c r="O22" s="16">
        <v>223.3</v>
      </c>
      <c r="P22" s="16">
        <v>4.8</v>
      </c>
      <c r="Q22" s="16">
        <v>3.6</v>
      </c>
      <c r="R22" s="16">
        <v>86</v>
      </c>
      <c r="S22" s="3">
        <v>431</v>
      </c>
      <c r="T22" s="25">
        <v>2004</v>
      </c>
    </row>
    <row r="23" spans="1:20" outlineLevel="1" x14ac:dyDescent="0.2">
      <c r="A23" s="21"/>
      <c r="B23" s="2" t="s">
        <v>21</v>
      </c>
      <c r="C23" s="15">
        <v>180</v>
      </c>
      <c r="D23" s="16">
        <v>4.5999999999999996</v>
      </c>
      <c r="E23" s="16">
        <v>7.3</v>
      </c>
      <c r="F23" s="16">
        <v>46.7</v>
      </c>
      <c r="G23" s="16">
        <v>273.60000000000002</v>
      </c>
      <c r="H23" s="16">
        <v>0.36</v>
      </c>
      <c r="I23" s="16">
        <v>0</v>
      </c>
      <c r="J23" s="16">
        <v>0</v>
      </c>
      <c r="K23" s="16">
        <v>0.4</v>
      </c>
      <c r="L23" s="16">
        <v>0.02</v>
      </c>
      <c r="M23" s="16">
        <v>6.4</v>
      </c>
      <c r="N23" s="16">
        <v>30.6</v>
      </c>
      <c r="O23" s="16">
        <v>93.5</v>
      </c>
      <c r="P23" s="16">
        <v>0.6</v>
      </c>
      <c r="Q23" s="16">
        <v>1</v>
      </c>
      <c r="R23" s="16">
        <v>73</v>
      </c>
      <c r="S23" s="3">
        <v>511</v>
      </c>
      <c r="T23" s="25">
        <v>2004</v>
      </c>
    </row>
    <row r="24" spans="1:20" ht="38.25" outlineLevel="1" x14ac:dyDescent="0.2">
      <c r="A24" s="21"/>
      <c r="B24" s="2" t="s">
        <v>42</v>
      </c>
      <c r="C24" s="15">
        <v>20</v>
      </c>
      <c r="D24" s="16">
        <v>1.6</v>
      </c>
      <c r="E24" s="16">
        <v>0.2</v>
      </c>
      <c r="F24" s="16">
        <v>10.3</v>
      </c>
      <c r="G24" s="16">
        <v>52.4</v>
      </c>
      <c r="H24" s="16">
        <v>0.02</v>
      </c>
      <c r="I24" s="16">
        <v>0</v>
      </c>
      <c r="J24" s="16">
        <v>0</v>
      </c>
      <c r="K24" s="16">
        <v>0.3</v>
      </c>
      <c r="L24" s="16">
        <v>0</v>
      </c>
      <c r="M24" s="16">
        <v>4.5999999999999996</v>
      </c>
      <c r="N24" s="16">
        <v>6.6</v>
      </c>
      <c r="O24" s="16">
        <v>17.399999999999999</v>
      </c>
      <c r="P24" s="16">
        <v>0.2</v>
      </c>
      <c r="Q24" s="16">
        <v>0.1</v>
      </c>
      <c r="R24" s="16">
        <v>0</v>
      </c>
      <c r="S24" s="3"/>
      <c r="T24" s="27" t="s">
        <v>43</v>
      </c>
    </row>
    <row r="25" spans="1:20" ht="25.5" outlineLevel="1" x14ac:dyDescent="0.2">
      <c r="A25" s="2"/>
      <c r="B25" s="2" t="s">
        <v>50</v>
      </c>
      <c r="C25" s="15">
        <v>20</v>
      </c>
      <c r="D25" s="16">
        <v>1.3</v>
      </c>
      <c r="E25" s="16">
        <v>0.2</v>
      </c>
      <c r="F25" s="16">
        <v>9.9</v>
      </c>
      <c r="G25" s="16">
        <v>46</v>
      </c>
      <c r="H25" s="16">
        <v>0.4</v>
      </c>
      <c r="I25" s="16">
        <v>0</v>
      </c>
      <c r="J25" s="16">
        <v>0</v>
      </c>
      <c r="K25" s="16">
        <v>0.2</v>
      </c>
      <c r="L25" s="16">
        <v>0</v>
      </c>
      <c r="M25" s="16">
        <v>4.5999999999999996</v>
      </c>
      <c r="N25" s="16">
        <v>5</v>
      </c>
      <c r="O25" s="16">
        <v>21.2</v>
      </c>
      <c r="P25" s="16">
        <v>0.6</v>
      </c>
      <c r="Q25" s="16">
        <v>0.2</v>
      </c>
      <c r="R25" s="16">
        <v>1.1000000000000001</v>
      </c>
      <c r="S25" s="3"/>
      <c r="T25" s="28" t="s">
        <v>52</v>
      </c>
    </row>
    <row r="26" spans="1:20" outlineLevel="1" x14ac:dyDescent="0.2">
      <c r="A26" s="2"/>
      <c r="B26" s="2" t="s">
        <v>55</v>
      </c>
      <c r="C26" s="15">
        <v>200</v>
      </c>
      <c r="D26" s="16">
        <v>0.6</v>
      </c>
      <c r="E26" s="16">
        <v>0</v>
      </c>
      <c r="F26" s="16">
        <v>31.4</v>
      </c>
      <c r="G26" s="16">
        <v>124</v>
      </c>
      <c r="H26" s="16">
        <v>0</v>
      </c>
      <c r="I26" s="16">
        <v>0.7</v>
      </c>
      <c r="J26" s="16">
        <v>0</v>
      </c>
      <c r="K26" s="16">
        <v>0.5</v>
      </c>
      <c r="L26" s="16">
        <v>0.02</v>
      </c>
      <c r="M26" s="16">
        <v>32.5</v>
      </c>
      <c r="N26" s="16">
        <v>17.5</v>
      </c>
      <c r="O26" s="16">
        <v>23.4</v>
      </c>
      <c r="P26" s="16">
        <v>0.7</v>
      </c>
      <c r="Q26" s="16">
        <v>0</v>
      </c>
      <c r="R26" s="16">
        <v>0.2</v>
      </c>
      <c r="S26" s="3">
        <v>639</v>
      </c>
      <c r="T26" s="27">
        <v>2004</v>
      </c>
    </row>
    <row r="27" spans="1:20" s="8" customFormat="1" x14ac:dyDescent="0.2">
      <c r="A27" s="2"/>
      <c r="B27" s="7" t="s">
        <v>14</v>
      </c>
      <c r="C27" s="35">
        <v>805</v>
      </c>
      <c r="D27" s="37">
        <f>SUM(D20:D26)</f>
        <v>27.100000000000005</v>
      </c>
      <c r="E27" s="37">
        <f t="shared" ref="E27:R27" si="1">SUM(E20:E26)</f>
        <v>24.599999999999998</v>
      </c>
      <c r="F27" s="37">
        <f t="shared" si="1"/>
        <v>125</v>
      </c>
      <c r="G27" s="37">
        <f t="shared" si="1"/>
        <v>835.19999999999993</v>
      </c>
      <c r="H27" s="37">
        <f t="shared" si="1"/>
        <v>1.08</v>
      </c>
      <c r="I27" s="37">
        <f t="shared" si="1"/>
        <v>42.400000000000006</v>
      </c>
      <c r="J27" s="37">
        <f t="shared" si="1"/>
        <v>5.5</v>
      </c>
      <c r="K27" s="37">
        <f t="shared" si="1"/>
        <v>7.3000000000000007</v>
      </c>
      <c r="L27" s="37">
        <f t="shared" si="1"/>
        <v>1.52</v>
      </c>
      <c r="M27" s="37">
        <f t="shared" si="1"/>
        <v>112.3</v>
      </c>
      <c r="N27" s="37">
        <f t="shared" si="1"/>
        <v>115</v>
      </c>
      <c r="O27" s="37">
        <f t="shared" si="1"/>
        <v>503.7</v>
      </c>
      <c r="P27" s="37">
        <f t="shared" si="1"/>
        <v>8.3999999999999986</v>
      </c>
      <c r="Q27" s="37">
        <f t="shared" si="1"/>
        <v>5.6</v>
      </c>
      <c r="R27" s="37">
        <f t="shared" si="1"/>
        <v>229.49999999999997</v>
      </c>
      <c r="S27" s="20"/>
      <c r="T27" s="25"/>
    </row>
    <row r="28" spans="1:20" outlineLevel="1" x14ac:dyDescent="0.2">
      <c r="A28" s="31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4"/>
      <c r="T28" s="24"/>
    </row>
    <row r="29" spans="1:20" outlineLevel="1" x14ac:dyDescent="0.2">
      <c r="A29" s="14" t="s">
        <v>44</v>
      </c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24"/>
      <c r="T29" s="24"/>
    </row>
    <row r="30" spans="1:20" outlineLevel="1" x14ac:dyDescent="0.2">
      <c r="A30" s="21"/>
      <c r="B30" s="5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  <c r="H30" s="5">
        <v>8</v>
      </c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>
        <v>16</v>
      </c>
      <c r="Q30" s="5">
        <v>17</v>
      </c>
      <c r="R30" s="5">
        <v>18</v>
      </c>
      <c r="S30" s="3"/>
      <c r="T30" s="25"/>
    </row>
    <row r="31" spans="1:20" outlineLevel="1" x14ac:dyDescent="0.2">
      <c r="A31" s="21"/>
      <c r="B31" s="2" t="s">
        <v>56</v>
      </c>
      <c r="C31" s="15">
        <v>200</v>
      </c>
      <c r="D31" s="20">
        <v>6</v>
      </c>
      <c r="E31" s="20">
        <v>6.4</v>
      </c>
      <c r="F31" s="20">
        <v>9.4</v>
      </c>
      <c r="G31" s="20">
        <v>120</v>
      </c>
      <c r="H31" s="20">
        <v>0.1</v>
      </c>
      <c r="I31" s="20">
        <v>1.1000000000000001</v>
      </c>
      <c r="J31" s="20">
        <v>25.3</v>
      </c>
      <c r="K31" s="20">
        <v>0</v>
      </c>
      <c r="L31" s="20">
        <v>0.2</v>
      </c>
      <c r="M31" s="20">
        <v>240</v>
      </c>
      <c r="N31" s="20">
        <v>23.7</v>
      </c>
      <c r="O31" s="20">
        <v>180</v>
      </c>
      <c r="P31" s="20">
        <v>0.2</v>
      </c>
      <c r="Q31" s="20">
        <v>0.8</v>
      </c>
      <c r="R31" s="20">
        <v>19</v>
      </c>
      <c r="S31" s="3">
        <v>697</v>
      </c>
      <c r="T31" s="27">
        <v>2004</v>
      </c>
    </row>
    <row r="32" spans="1:20" outlineLevel="1" x14ac:dyDescent="0.2">
      <c r="A32" s="2"/>
      <c r="B32" s="2" t="s">
        <v>57</v>
      </c>
      <c r="C32" s="15">
        <v>130</v>
      </c>
      <c r="D32" s="20">
        <v>0.6</v>
      </c>
      <c r="E32" s="20">
        <v>0.6</v>
      </c>
      <c r="F32" s="20">
        <v>12.7</v>
      </c>
      <c r="G32" s="20">
        <v>61.1</v>
      </c>
      <c r="H32" s="20">
        <v>0</v>
      </c>
      <c r="I32" s="20">
        <v>13</v>
      </c>
      <c r="J32" s="20">
        <v>0</v>
      </c>
      <c r="K32" s="20">
        <v>0.8</v>
      </c>
      <c r="L32" s="20">
        <v>0</v>
      </c>
      <c r="M32" s="20">
        <v>20.8</v>
      </c>
      <c r="N32" s="20">
        <v>10.4</v>
      </c>
      <c r="O32" s="20">
        <v>14.3</v>
      </c>
      <c r="P32" s="20">
        <v>2.9</v>
      </c>
      <c r="Q32" s="20">
        <v>0.2</v>
      </c>
      <c r="R32" s="20">
        <v>2.6</v>
      </c>
      <c r="S32" s="3"/>
      <c r="T32" s="25"/>
    </row>
    <row r="33" spans="1:20" outlineLevel="1" x14ac:dyDescent="0.2">
      <c r="A33" s="2"/>
      <c r="B33" s="2" t="s">
        <v>46</v>
      </c>
      <c r="C33" s="15">
        <v>100</v>
      </c>
      <c r="D33" s="20">
        <v>9.6</v>
      </c>
      <c r="E33" s="20">
        <v>13.8</v>
      </c>
      <c r="F33" s="20">
        <v>26.9</v>
      </c>
      <c r="G33" s="20">
        <v>271</v>
      </c>
      <c r="H33" s="20">
        <v>0.14000000000000001</v>
      </c>
      <c r="I33" s="20">
        <v>0</v>
      </c>
      <c r="J33" s="20">
        <v>7.5</v>
      </c>
      <c r="K33" s="20">
        <v>1.5</v>
      </c>
      <c r="L33" s="20">
        <v>0.1</v>
      </c>
      <c r="M33" s="20">
        <v>269.3</v>
      </c>
      <c r="N33" s="20">
        <v>24.2</v>
      </c>
      <c r="O33" s="20">
        <v>104.5</v>
      </c>
      <c r="P33" s="20">
        <v>1.5</v>
      </c>
      <c r="Q33" s="20">
        <v>0.2</v>
      </c>
      <c r="R33" s="20">
        <v>21.5</v>
      </c>
      <c r="S33" s="3">
        <v>420</v>
      </c>
      <c r="T33" s="39">
        <v>2017</v>
      </c>
    </row>
    <row r="34" spans="1:20" outlineLevel="1" x14ac:dyDescent="0.2">
      <c r="A34" s="2"/>
      <c r="B34" s="4" t="s">
        <v>87</v>
      </c>
      <c r="C34" s="35">
        <f>SUM(C31:C33)</f>
        <v>430</v>
      </c>
      <c r="D34" s="35">
        <f t="shared" ref="D34:R34" si="2">SUM(D31:D33)</f>
        <v>16.2</v>
      </c>
      <c r="E34" s="35">
        <f t="shared" si="2"/>
        <v>20.8</v>
      </c>
      <c r="F34" s="35">
        <f t="shared" si="2"/>
        <v>49</v>
      </c>
      <c r="G34" s="35">
        <f t="shared" si="2"/>
        <v>452.1</v>
      </c>
      <c r="H34" s="35">
        <f t="shared" si="2"/>
        <v>0.24000000000000002</v>
      </c>
      <c r="I34" s="35">
        <f t="shared" si="2"/>
        <v>14.1</v>
      </c>
      <c r="J34" s="35">
        <f t="shared" si="2"/>
        <v>32.799999999999997</v>
      </c>
      <c r="K34" s="35">
        <f t="shared" si="2"/>
        <v>2.2999999999999998</v>
      </c>
      <c r="L34" s="35">
        <f t="shared" si="2"/>
        <v>0.30000000000000004</v>
      </c>
      <c r="M34" s="35">
        <f t="shared" si="2"/>
        <v>530.1</v>
      </c>
      <c r="N34" s="35">
        <f t="shared" si="2"/>
        <v>58.3</v>
      </c>
      <c r="O34" s="35">
        <f t="shared" si="2"/>
        <v>298.8</v>
      </c>
      <c r="P34" s="35">
        <f t="shared" si="2"/>
        <v>4.5999999999999996</v>
      </c>
      <c r="Q34" s="35">
        <f t="shared" si="2"/>
        <v>1.2</v>
      </c>
      <c r="R34" s="35">
        <f t="shared" si="2"/>
        <v>43.1</v>
      </c>
      <c r="S34" s="35"/>
      <c r="T34" s="38"/>
    </row>
    <row r="35" spans="1:20" ht="15" outlineLevel="1" x14ac:dyDescent="0.25">
      <c r="A35" s="2"/>
      <c r="B35" s="4" t="s">
        <v>15</v>
      </c>
      <c r="C35" s="3"/>
      <c r="D35" s="19">
        <f>D16+D27+D34</f>
        <v>67.800000000000011</v>
      </c>
      <c r="E35" s="19">
        <f t="shared" ref="E35:R35" si="3">E16+E27+E34</f>
        <v>68.2</v>
      </c>
      <c r="F35" s="19">
        <f t="shared" si="3"/>
        <v>243.3</v>
      </c>
      <c r="G35" s="19">
        <f t="shared" si="3"/>
        <v>1870.6999999999998</v>
      </c>
      <c r="H35" s="19">
        <f t="shared" si="3"/>
        <v>1.61</v>
      </c>
      <c r="I35" s="19">
        <f t="shared" si="3"/>
        <v>98.3</v>
      </c>
      <c r="J35" s="19">
        <f t="shared" si="3"/>
        <v>38.44</v>
      </c>
      <c r="K35" s="19">
        <f t="shared" si="3"/>
        <v>13.900000000000002</v>
      </c>
      <c r="L35" s="19">
        <f t="shared" si="3"/>
        <v>2.0700000000000003</v>
      </c>
      <c r="M35" s="19">
        <f t="shared" si="3"/>
        <v>786</v>
      </c>
      <c r="N35" s="19">
        <f t="shared" si="3"/>
        <v>259.10000000000002</v>
      </c>
      <c r="O35" s="19">
        <f t="shared" si="3"/>
        <v>1106.1999999999998</v>
      </c>
      <c r="P35" s="19">
        <f t="shared" si="3"/>
        <v>17.699999999999996</v>
      </c>
      <c r="Q35" s="19">
        <f t="shared" si="3"/>
        <v>7.93</v>
      </c>
      <c r="R35" s="19">
        <f t="shared" si="3"/>
        <v>372.9</v>
      </c>
      <c r="S35" s="3"/>
      <c r="T35" s="25"/>
    </row>
    <row r="36" spans="1:20" outlineLevel="1" x14ac:dyDescent="0.2"/>
    <row r="37" spans="1:20" outlineLevel="1" x14ac:dyDescent="0.2"/>
    <row r="38" spans="1:20" outlineLevel="1" x14ac:dyDescent="0.2"/>
    <row r="39" spans="1:20" outlineLevel="1" x14ac:dyDescent="0.2"/>
    <row r="40" spans="1:20" outlineLevel="1" x14ac:dyDescent="0.2"/>
    <row r="41" spans="1:20" outlineLevel="1" x14ac:dyDescent="0.2"/>
    <row r="42" spans="1:20" outlineLevel="1" x14ac:dyDescent="0.2"/>
    <row r="43" spans="1:20" outlineLevel="1" x14ac:dyDescent="0.2"/>
    <row r="44" spans="1:20" outlineLevel="1" x14ac:dyDescent="0.2"/>
    <row r="45" spans="1:20" outlineLevel="1" x14ac:dyDescent="0.2"/>
    <row r="46" spans="1:20" outlineLevel="1" x14ac:dyDescent="0.2"/>
    <row r="47" spans="1:20" outlineLevel="1" x14ac:dyDescent="0.2"/>
    <row r="48" spans="1:20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</sheetData>
  <mergeCells count="11">
    <mergeCell ref="F3:F4"/>
    <mergeCell ref="A3:A4"/>
    <mergeCell ref="B3:B4"/>
    <mergeCell ref="C3:C4"/>
    <mergeCell ref="D3:D4"/>
    <mergeCell ref="E3:E4"/>
    <mergeCell ref="G3:G4"/>
    <mergeCell ref="H3:L3"/>
    <mergeCell ref="M3:R3"/>
    <mergeCell ref="S3:S4"/>
    <mergeCell ref="T3:T4"/>
  </mergeCells>
  <pageMargins left="0.25" right="0.25" top="0.75" bottom="0.75" header="0.3" footer="0.3"/>
  <pageSetup paperSize="9" scale="7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zoomScale="85" zoomScaleNormal="85" workbookViewId="0">
      <pane ySplit="4" topLeftCell="A5" activePane="bottomLeft" state="frozen"/>
      <selection pane="bottomLeft" activeCell="D12" sqref="D12"/>
    </sheetView>
  </sheetViews>
  <sheetFormatPr defaultRowHeight="12.75" outlineLevelRow="1" x14ac:dyDescent="0.2"/>
  <cols>
    <col min="1" max="1" width="9.140625" style="13"/>
    <col min="2" max="2" width="41.42578125" style="1" bestFit="1" customWidth="1"/>
    <col min="3" max="3" width="8.5703125" style="10" bestFit="1" customWidth="1"/>
    <col min="4" max="4" width="12" style="1" bestFit="1" customWidth="1"/>
    <col min="5" max="5" width="12.140625" style="1" bestFit="1" customWidth="1"/>
    <col min="6" max="6" width="7.140625" style="1" customWidth="1"/>
    <col min="7" max="7" width="13.28515625" style="1" customWidth="1"/>
    <col min="8" max="9" width="7.140625" style="1" customWidth="1"/>
    <col min="10" max="10" width="8.42578125" style="1" bestFit="1" customWidth="1"/>
    <col min="11" max="12" width="7.140625" style="1" customWidth="1"/>
    <col min="13" max="14" width="8.5703125" style="1" bestFit="1" customWidth="1"/>
    <col min="15" max="15" width="8.42578125" style="1" customWidth="1"/>
    <col min="16" max="18" width="7.140625" style="1" customWidth="1"/>
    <col min="19" max="19" width="13.7109375" style="1" bestFit="1" customWidth="1"/>
    <col min="20" max="16384" width="9.140625" style="1"/>
  </cols>
  <sheetData>
    <row r="1" spans="1:20" x14ac:dyDescent="0.2">
      <c r="B1" s="9" t="s">
        <v>33</v>
      </c>
      <c r="D1" s="1" t="s">
        <v>92</v>
      </c>
      <c r="F1" s="1" t="s">
        <v>98</v>
      </c>
    </row>
    <row r="3" spans="1:20" x14ac:dyDescent="0.2">
      <c r="A3" s="61" t="s">
        <v>38</v>
      </c>
      <c r="B3" s="62" t="s">
        <v>1</v>
      </c>
      <c r="C3" s="63" t="s">
        <v>2</v>
      </c>
      <c r="D3" s="62" t="s">
        <v>17</v>
      </c>
      <c r="E3" s="62" t="s">
        <v>3</v>
      </c>
      <c r="F3" s="66" t="s">
        <v>4</v>
      </c>
      <c r="G3" s="65" t="s">
        <v>16</v>
      </c>
      <c r="H3" s="62" t="s">
        <v>5</v>
      </c>
      <c r="I3" s="62"/>
      <c r="J3" s="62"/>
      <c r="K3" s="62"/>
      <c r="L3" s="62"/>
      <c r="M3" s="62" t="s">
        <v>6</v>
      </c>
      <c r="N3" s="62"/>
      <c r="O3" s="62"/>
      <c r="P3" s="62"/>
      <c r="Q3" s="62"/>
      <c r="R3" s="62"/>
      <c r="S3" s="61" t="s">
        <v>0</v>
      </c>
      <c r="T3" s="64" t="s">
        <v>39</v>
      </c>
    </row>
    <row r="4" spans="1:20" x14ac:dyDescent="0.2">
      <c r="A4" s="61"/>
      <c r="B4" s="62"/>
      <c r="C4" s="63"/>
      <c r="D4" s="62"/>
      <c r="E4" s="62"/>
      <c r="F4" s="66"/>
      <c r="G4" s="65"/>
      <c r="H4" s="23" t="s">
        <v>19</v>
      </c>
      <c r="I4" s="23" t="s">
        <v>7</v>
      </c>
      <c r="J4" s="23" t="s">
        <v>8</v>
      </c>
      <c r="K4" s="23" t="s">
        <v>9</v>
      </c>
      <c r="L4" s="23" t="s">
        <v>35</v>
      </c>
      <c r="M4" s="23" t="s">
        <v>10</v>
      </c>
      <c r="N4" s="23" t="s">
        <v>11</v>
      </c>
      <c r="O4" s="23" t="s">
        <v>18</v>
      </c>
      <c r="P4" s="23" t="s">
        <v>12</v>
      </c>
      <c r="Q4" s="23" t="s">
        <v>36</v>
      </c>
      <c r="R4" s="23" t="s">
        <v>37</v>
      </c>
      <c r="S4" s="61"/>
      <c r="T4" s="64"/>
    </row>
    <row r="5" spans="1:20" outlineLevel="1" x14ac:dyDescent="0.2">
      <c r="A5" s="14" t="s">
        <v>20</v>
      </c>
    </row>
    <row r="6" spans="1:20" s="11" customFormat="1" outlineLevel="1" x14ac:dyDescent="0.2">
      <c r="A6" s="21"/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3"/>
      <c r="T6" s="53"/>
    </row>
    <row r="7" spans="1:20" outlineLevel="1" x14ac:dyDescent="0.2">
      <c r="A7" s="21"/>
      <c r="B7" s="52" t="s">
        <v>53</v>
      </c>
      <c r="C7" s="15">
        <v>100</v>
      </c>
      <c r="D7" s="20">
        <v>18.600000000000001</v>
      </c>
      <c r="E7" s="20">
        <v>14.3</v>
      </c>
      <c r="F7" s="20">
        <v>17</v>
      </c>
      <c r="G7" s="20">
        <v>270</v>
      </c>
      <c r="H7" s="20">
        <v>0.1</v>
      </c>
      <c r="I7" s="20">
        <v>16</v>
      </c>
      <c r="J7" s="20">
        <v>0.14000000000000001</v>
      </c>
      <c r="K7" s="20">
        <v>3.6</v>
      </c>
      <c r="L7" s="20">
        <v>0.13</v>
      </c>
      <c r="M7" s="20">
        <v>82</v>
      </c>
      <c r="N7" s="20">
        <v>38</v>
      </c>
      <c r="O7" s="20">
        <v>164</v>
      </c>
      <c r="P7" s="20">
        <v>2</v>
      </c>
      <c r="Q7" s="20">
        <v>0.13</v>
      </c>
      <c r="R7" s="20">
        <v>31.9</v>
      </c>
      <c r="S7" s="3">
        <v>498</v>
      </c>
      <c r="T7" s="53">
        <v>2004</v>
      </c>
    </row>
    <row r="8" spans="1:20" outlineLevel="1" x14ac:dyDescent="0.2">
      <c r="A8" s="21"/>
      <c r="B8" s="2" t="s">
        <v>54</v>
      </c>
      <c r="C8" s="15">
        <v>180</v>
      </c>
      <c r="D8" s="20">
        <v>3.8</v>
      </c>
      <c r="E8" s="20">
        <v>8.1999999999999993</v>
      </c>
      <c r="F8" s="20">
        <v>26.3</v>
      </c>
      <c r="G8" s="20">
        <v>196.2</v>
      </c>
      <c r="H8" s="20">
        <v>0.17</v>
      </c>
      <c r="I8" s="20">
        <v>21.8</v>
      </c>
      <c r="J8" s="20">
        <v>0</v>
      </c>
      <c r="K8" s="20">
        <v>0.3</v>
      </c>
      <c r="L8" s="20">
        <v>0.12</v>
      </c>
      <c r="M8" s="20">
        <v>44.4</v>
      </c>
      <c r="N8" s="20">
        <v>33.4</v>
      </c>
      <c r="O8" s="20">
        <v>103.9</v>
      </c>
      <c r="P8" s="20">
        <v>1.2</v>
      </c>
      <c r="Q8" s="20">
        <v>0.8</v>
      </c>
      <c r="R8" s="20">
        <v>67.8</v>
      </c>
      <c r="S8" s="3">
        <v>520</v>
      </c>
      <c r="T8" s="53">
        <v>2004</v>
      </c>
    </row>
    <row r="9" spans="1:20" outlineLevel="1" x14ac:dyDescent="0.2">
      <c r="A9" s="21"/>
      <c r="B9" s="2" t="s">
        <v>47</v>
      </c>
      <c r="C9" s="15">
        <v>20</v>
      </c>
      <c r="D9" s="20">
        <v>0.2</v>
      </c>
      <c r="E9" s="20">
        <v>0</v>
      </c>
      <c r="F9" s="20">
        <v>0.5</v>
      </c>
      <c r="G9" s="20">
        <v>2.8</v>
      </c>
      <c r="H9" s="20">
        <v>0</v>
      </c>
      <c r="I9" s="20">
        <v>2</v>
      </c>
      <c r="J9" s="20">
        <v>0</v>
      </c>
      <c r="K9" s="20">
        <v>0.1</v>
      </c>
      <c r="L9" s="20">
        <v>0</v>
      </c>
      <c r="M9" s="20">
        <v>4.5999999999999996</v>
      </c>
      <c r="N9" s="20">
        <v>2.8</v>
      </c>
      <c r="O9" s="20">
        <v>8.4</v>
      </c>
      <c r="P9" s="20">
        <v>0.3</v>
      </c>
      <c r="Q9" s="20">
        <v>0.1</v>
      </c>
      <c r="R9" s="20">
        <v>0.6</v>
      </c>
      <c r="S9" s="3" t="s">
        <v>51</v>
      </c>
      <c r="T9" s="54">
        <v>2004</v>
      </c>
    </row>
    <row r="10" spans="1:20" outlineLevel="1" x14ac:dyDescent="0.2">
      <c r="A10" s="2"/>
      <c r="B10" s="2" t="s">
        <v>86</v>
      </c>
      <c r="C10" s="15" t="s">
        <v>58</v>
      </c>
      <c r="D10" s="20">
        <v>0.3</v>
      </c>
      <c r="E10" s="20">
        <v>0.1</v>
      </c>
      <c r="F10" s="20">
        <v>15.2</v>
      </c>
      <c r="G10" s="20">
        <v>62</v>
      </c>
      <c r="H10" s="20">
        <v>0</v>
      </c>
      <c r="I10" s="20">
        <v>2</v>
      </c>
      <c r="J10" s="20">
        <v>0</v>
      </c>
      <c r="K10" s="20">
        <v>0</v>
      </c>
      <c r="L10" s="20">
        <v>0</v>
      </c>
      <c r="M10" s="20">
        <v>8</v>
      </c>
      <c r="N10" s="20">
        <v>5</v>
      </c>
      <c r="O10" s="20">
        <v>10</v>
      </c>
      <c r="P10" s="20">
        <v>1</v>
      </c>
      <c r="Q10" s="20">
        <v>0</v>
      </c>
      <c r="R10" s="20">
        <v>0</v>
      </c>
      <c r="S10" s="3">
        <v>686</v>
      </c>
      <c r="T10" s="53">
        <v>2004</v>
      </c>
    </row>
    <row r="11" spans="1:20" ht="51" outlineLevel="1" x14ac:dyDescent="0.2">
      <c r="A11" s="2"/>
      <c r="B11" s="2" t="s">
        <v>42</v>
      </c>
      <c r="C11" s="15">
        <v>20</v>
      </c>
      <c r="D11" s="20">
        <v>1.6</v>
      </c>
      <c r="E11" s="20">
        <v>0.2</v>
      </c>
      <c r="F11" s="20">
        <v>10.3</v>
      </c>
      <c r="G11" s="20">
        <v>52.4</v>
      </c>
      <c r="H11" s="20">
        <v>0.02</v>
      </c>
      <c r="I11" s="20">
        <v>0</v>
      </c>
      <c r="J11" s="20">
        <v>0</v>
      </c>
      <c r="K11" s="20">
        <v>0.3</v>
      </c>
      <c r="L11" s="20">
        <v>0</v>
      </c>
      <c r="M11" s="20">
        <v>4.5999999999999996</v>
      </c>
      <c r="N11" s="20">
        <v>6.6</v>
      </c>
      <c r="O11" s="20">
        <v>17.399999999999999</v>
      </c>
      <c r="P11" s="20">
        <v>0.2</v>
      </c>
      <c r="Q11" s="20">
        <v>0.1</v>
      </c>
      <c r="R11" s="20">
        <v>0</v>
      </c>
      <c r="S11" s="3"/>
      <c r="T11" s="54" t="s">
        <v>43</v>
      </c>
    </row>
    <row r="12" spans="1:20" outlineLevel="1" x14ac:dyDescent="0.2">
      <c r="A12" s="2"/>
      <c r="B12" s="6" t="s">
        <v>32</v>
      </c>
      <c r="C12" s="36">
        <v>525</v>
      </c>
      <c r="D12" s="36">
        <f t="shared" ref="D12:R12" si="0">SUM(D7:D11)</f>
        <v>24.500000000000004</v>
      </c>
      <c r="E12" s="36">
        <f t="shared" si="0"/>
        <v>22.8</v>
      </c>
      <c r="F12" s="36">
        <f t="shared" si="0"/>
        <v>69.3</v>
      </c>
      <c r="G12" s="36">
        <f t="shared" si="0"/>
        <v>583.4</v>
      </c>
      <c r="H12" s="36">
        <f t="shared" si="0"/>
        <v>0.29000000000000004</v>
      </c>
      <c r="I12" s="36">
        <f t="shared" si="0"/>
        <v>41.8</v>
      </c>
      <c r="J12" s="36">
        <f t="shared" si="0"/>
        <v>0.14000000000000001</v>
      </c>
      <c r="K12" s="36">
        <f t="shared" si="0"/>
        <v>4.3</v>
      </c>
      <c r="L12" s="36">
        <f t="shared" si="0"/>
        <v>0.25</v>
      </c>
      <c r="M12" s="36">
        <f t="shared" si="0"/>
        <v>143.6</v>
      </c>
      <c r="N12" s="36">
        <f t="shared" si="0"/>
        <v>85.8</v>
      </c>
      <c r="O12" s="36">
        <f t="shared" si="0"/>
        <v>303.69999999999993</v>
      </c>
      <c r="P12" s="36">
        <f t="shared" si="0"/>
        <v>4.7</v>
      </c>
      <c r="Q12" s="36">
        <f t="shared" si="0"/>
        <v>1.1300000000000001</v>
      </c>
      <c r="R12" s="36">
        <f t="shared" si="0"/>
        <v>100.29999999999998</v>
      </c>
      <c r="S12" s="35"/>
      <c r="T12" s="55"/>
    </row>
    <row r="13" spans="1:20" outlineLevel="1" x14ac:dyDescent="0.2"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20" outlineLevel="1" x14ac:dyDescent="0.2"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0" outlineLevel="1" x14ac:dyDescent="0.2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20" outlineLevel="1" x14ac:dyDescent="0.2"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20" outlineLevel="1" x14ac:dyDescent="0.2">
      <c r="A17" s="18" t="s">
        <v>13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0" s="11" customFormat="1" outlineLevel="1" x14ac:dyDescent="0.2">
      <c r="A18" s="21"/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5">
        <v>17</v>
      </c>
      <c r="R18" s="5">
        <v>18</v>
      </c>
      <c r="S18" s="22"/>
      <c r="T18" s="22"/>
    </row>
    <row r="19" spans="1:20" outlineLevel="1" x14ac:dyDescent="0.2">
      <c r="A19" s="21"/>
      <c r="B19" s="2" t="s">
        <v>47</v>
      </c>
      <c r="C19" s="15">
        <v>10</v>
      </c>
      <c r="D19" s="16">
        <v>0.3</v>
      </c>
      <c r="E19" s="16">
        <v>0</v>
      </c>
      <c r="F19" s="16">
        <v>0.7</v>
      </c>
      <c r="G19" s="16">
        <v>4</v>
      </c>
      <c r="H19" s="16">
        <v>0</v>
      </c>
      <c r="I19" s="16">
        <v>0.4</v>
      </c>
      <c r="J19" s="16">
        <v>0</v>
      </c>
      <c r="K19" s="16">
        <v>0.1</v>
      </c>
      <c r="L19" s="16">
        <v>0.4</v>
      </c>
      <c r="M19" s="16">
        <v>1.8</v>
      </c>
      <c r="N19" s="16">
        <v>1.9</v>
      </c>
      <c r="O19" s="16">
        <v>5.6</v>
      </c>
      <c r="P19" s="16">
        <v>0.1</v>
      </c>
      <c r="Q19" s="16">
        <v>0.1</v>
      </c>
      <c r="R19" s="16">
        <v>0</v>
      </c>
      <c r="S19" s="3" t="s">
        <v>51</v>
      </c>
      <c r="T19" s="25">
        <v>2004</v>
      </c>
    </row>
    <row r="20" spans="1:20" s="56" customFormat="1" ht="25.5" outlineLevel="1" x14ac:dyDescent="0.2">
      <c r="A20" s="57"/>
      <c r="B20" s="58" t="s">
        <v>84</v>
      </c>
      <c r="C20" s="57">
        <v>250</v>
      </c>
      <c r="D20" s="16">
        <v>2.2999999999999998</v>
      </c>
      <c r="E20" s="16">
        <v>6.7</v>
      </c>
      <c r="F20" s="16">
        <v>13.4</v>
      </c>
      <c r="G20" s="16">
        <v>122.2</v>
      </c>
      <c r="H20" s="16">
        <v>0.05</v>
      </c>
      <c r="I20" s="16">
        <v>10.7</v>
      </c>
      <c r="J20" s="16">
        <v>10</v>
      </c>
      <c r="K20" s="16">
        <v>2.4</v>
      </c>
      <c r="L20" s="16">
        <v>0.05</v>
      </c>
      <c r="M20" s="16">
        <v>58.5</v>
      </c>
      <c r="N20" s="16">
        <v>27</v>
      </c>
      <c r="O20" s="16">
        <v>60.7</v>
      </c>
      <c r="P20" s="16">
        <v>1</v>
      </c>
      <c r="Q20" s="16">
        <v>0.4</v>
      </c>
      <c r="R20" s="16">
        <v>0.4</v>
      </c>
      <c r="S20" s="59">
        <v>110</v>
      </c>
      <c r="T20" s="59">
        <v>2004</v>
      </c>
    </row>
    <row r="21" spans="1:20" outlineLevel="1" x14ac:dyDescent="0.2">
      <c r="A21" s="21"/>
      <c r="B21" s="2" t="s">
        <v>60</v>
      </c>
      <c r="C21" s="15" t="s">
        <v>63</v>
      </c>
      <c r="D21" s="16">
        <v>15.4</v>
      </c>
      <c r="E21" s="16">
        <v>19.2</v>
      </c>
      <c r="F21" s="16">
        <v>18</v>
      </c>
      <c r="G21" s="16">
        <v>309.8</v>
      </c>
      <c r="H21" s="16">
        <v>0.08</v>
      </c>
      <c r="I21" s="16">
        <v>4.5999999999999996</v>
      </c>
      <c r="J21" s="16">
        <v>0.1</v>
      </c>
      <c r="K21" s="16">
        <v>5.2</v>
      </c>
      <c r="L21" s="16">
        <v>0.2</v>
      </c>
      <c r="M21" s="16">
        <v>18.600000000000001</v>
      </c>
      <c r="N21" s="16">
        <v>24.8</v>
      </c>
      <c r="O21" s="16">
        <v>146.19999999999999</v>
      </c>
      <c r="P21" s="16">
        <v>1.8</v>
      </c>
      <c r="Q21" s="16">
        <v>5</v>
      </c>
      <c r="R21" s="16">
        <v>37.200000000000003</v>
      </c>
      <c r="S21" s="3" t="s">
        <v>64</v>
      </c>
      <c r="T21" s="25">
        <v>2004</v>
      </c>
    </row>
    <row r="22" spans="1:20" outlineLevel="1" x14ac:dyDescent="0.2">
      <c r="A22" s="21"/>
      <c r="B22" s="2" t="s">
        <v>24</v>
      </c>
      <c r="C22" s="15">
        <v>180</v>
      </c>
      <c r="D22" s="16">
        <v>10.4</v>
      </c>
      <c r="E22" s="16">
        <v>9.4</v>
      </c>
      <c r="F22" s="16">
        <v>51.1</v>
      </c>
      <c r="G22" s="16">
        <v>334.8</v>
      </c>
      <c r="H22" s="16">
        <v>0.24</v>
      </c>
      <c r="I22" s="16">
        <v>0</v>
      </c>
      <c r="J22" s="16">
        <v>0</v>
      </c>
      <c r="K22" s="16">
        <v>0.7</v>
      </c>
      <c r="L22" s="16">
        <v>0.12</v>
      </c>
      <c r="M22" s="16">
        <v>17.8</v>
      </c>
      <c r="N22" s="16">
        <v>163</v>
      </c>
      <c r="O22" s="16">
        <v>244.7</v>
      </c>
      <c r="P22" s="16">
        <v>5.5</v>
      </c>
      <c r="Q22" s="16">
        <v>1.8</v>
      </c>
      <c r="R22" s="16">
        <v>67.400000000000006</v>
      </c>
      <c r="S22" s="3">
        <v>509</v>
      </c>
      <c r="T22" s="25">
        <v>2004</v>
      </c>
    </row>
    <row r="23" spans="1:20" ht="25.5" outlineLevel="1" x14ac:dyDescent="0.2">
      <c r="A23" s="21"/>
      <c r="B23" s="2" t="s">
        <v>50</v>
      </c>
      <c r="C23" s="15">
        <v>40</v>
      </c>
      <c r="D23" s="16">
        <v>2.6</v>
      </c>
      <c r="E23" s="16">
        <v>0.4</v>
      </c>
      <c r="F23" s="16">
        <v>19.8</v>
      </c>
      <c r="G23" s="16">
        <v>92</v>
      </c>
      <c r="H23" s="16">
        <v>0.8</v>
      </c>
      <c r="I23" s="16">
        <v>0</v>
      </c>
      <c r="J23" s="16">
        <v>0</v>
      </c>
      <c r="K23" s="16">
        <v>0.4</v>
      </c>
      <c r="L23" s="16">
        <v>0</v>
      </c>
      <c r="M23" s="16">
        <v>9.1999999999999993</v>
      </c>
      <c r="N23" s="16">
        <v>10</v>
      </c>
      <c r="O23" s="16">
        <v>42.4</v>
      </c>
      <c r="P23" s="16">
        <v>1.2</v>
      </c>
      <c r="Q23" s="16">
        <v>0.4</v>
      </c>
      <c r="R23" s="16">
        <v>2.2000000000000002</v>
      </c>
      <c r="S23" s="3"/>
      <c r="T23" s="30" t="s">
        <v>52</v>
      </c>
    </row>
    <row r="24" spans="1:20" outlineLevel="1" x14ac:dyDescent="0.2">
      <c r="A24" s="2"/>
      <c r="B24" s="2" t="s">
        <v>61</v>
      </c>
      <c r="C24" s="15">
        <v>200</v>
      </c>
      <c r="D24" s="16">
        <v>0.2</v>
      </c>
      <c r="E24" s="16">
        <v>0.1</v>
      </c>
      <c r="F24" s="16">
        <v>33</v>
      </c>
      <c r="G24" s="16">
        <v>138</v>
      </c>
      <c r="H24" s="16">
        <v>0.01</v>
      </c>
      <c r="I24" s="16">
        <v>16</v>
      </c>
      <c r="J24" s="16">
        <v>0</v>
      </c>
      <c r="K24" s="16">
        <v>0.1</v>
      </c>
      <c r="L24" s="16">
        <v>0</v>
      </c>
      <c r="M24" s="16">
        <v>18</v>
      </c>
      <c r="N24" s="16">
        <v>7</v>
      </c>
      <c r="O24" s="16">
        <v>10.4</v>
      </c>
      <c r="P24" s="16">
        <v>0.3</v>
      </c>
      <c r="Q24" s="16">
        <v>0</v>
      </c>
      <c r="R24" s="16">
        <v>0.2</v>
      </c>
      <c r="S24" s="3">
        <v>634</v>
      </c>
      <c r="T24" s="27">
        <v>2004</v>
      </c>
    </row>
    <row r="25" spans="1:20" s="8" customFormat="1" x14ac:dyDescent="0.2">
      <c r="A25" s="2"/>
      <c r="B25" s="7" t="s">
        <v>14</v>
      </c>
      <c r="C25" s="35">
        <v>840</v>
      </c>
      <c r="D25" s="37">
        <f t="shared" ref="D25:P25" si="1">SUM(D19:D24)</f>
        <v>31.2</v>
      </c>
      <c r="E25" s="37">
        <f t="shared" si="1"/>
        <v>35.799999999999997</v>
      </c>
      <c r="F25" s="37">
        <f t="shared" si="1"/>
        <v>136</v>
      </c>
      <c r="G25" s="37">
        <f t="shared" si="1"/>
        <v>1000.8</v>
      </c>
      <c r="H25" s="37">
        <f t="shared" si="1"/>
        <v>1.18</v>
      </c>
      <c r="I25" s="37">
        <f t="shared" si="1"/>
        <v>31.7</v>
      </c>
      <c r="J25" s="37">
        <f t="shared" si="1"/>
        <v>10.1</v>
      </c>
      <c r="K25" s="37">
        <f t="shared" si="1"/>
        <v>8.9</v>
      </c>
      <c r="L25" s="37">
        <f t="shared" si="1"/>
        <v>0.77</v>
      </c>
      <c r="M25" s="37">
        <f t="shared" si="1"/>
        <v>123.9</v>
      </c>
      <c r="N25" s="37">
        <f t="shared" si="1"/>
        <v>233.7</v>
      </c>
      <c r="O25" s="37">
        <f t="shared" si="1"/>
        <v>509.99999999999994</v>
      </c>
      <c r="P25" s="37">
        <f t="shared" si="1"/>
        <v>9.9</v>
      </c>
      <c r="Q25" s="37">
        <f>SUM(Q19:Q24)</f>
        <v>7.7</v>
      </c>
      <c r="R25" s="37">
        <f>SUM(R19:R24)</f>
        <v>107.4</v>
      </c>
      <c r="S25" s="20"/>
      <c r="T25" s="25"/>
    </row>
    <row r="26" spans="1:20" outlineLevel="1" x14ac:dyDescent="0.2">
      <c r="A26" s="31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24"/>
      <c r="T26" s="24"/>
    </row>
    <row r="27" spans="1:20" outlineLevel="1" x14ac:dyDescent="0.2">
      <c r="A27" s="14" t="s">
        <v>44</v>
      </c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4"/>
      <c r="T27" s="24"/>
    </row>
    <row r="28" spans="1:20" outlineLevel="1" x14ac:dyDescent="0.2">
      <c r="A28" s="21"/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  <c r="P28" s="5">
        <v>16</v>
      </c>
      <c r="Q28" s="5">
        <v>17</v>
      </c>
      <c r="R28" s="5">
        <v>18</v>
      </c>
      <c r="S28" s="3"/>
      <c r="T28" s="25"/>
    </row>
    <row r="29" spans="1:20" outlineLevel="1" x14ac:dyDescent="0.2">
      <c r="A29" s="21"/>
      <c r="B29" s="2" t="s">
        <v>45</v>
      </c>
      <c r="C29" s="15">
        <v>200</v>
      </c>
      <c r="D29" s="20">
        <v>6</v>
      </c>
      <c r="E29" s="20">
        <v>6.4</v>
      </c>
      <c r="F29" s="20">
        <v>9.4</v>
      </c>
      <c r="G29" s="20">
        <v>120</v>
      </c>
      <c r="H29" s="20">
        <v>0.1</v>
      </c>
      <c r="I29" s="20">
        <v>1.1000000000000001</v>
      </c>
      <c r="J29" s="20">
        <v>25.3</v>
      </c>
      <c r="K29" s="20">
        <v>0</v>
      </c>
      <c r="L29" s="20">
        <v>0.2</v>
      </c>
      <c r="M29" s="20">
        <v>240</v>
      </c>
      <c r="N29" s="20">
        <v>23.7</v>
      </c>
      <c r="O29" s="20">
        <v>180</v>
      </c>
      <c r="P29" s="20">
        <v>0.2</v>
      </c>
      <c r="Q29" s="20">
        <v>0.8</v>
      </c>
      <c r="R29" s="20">
        <v>19</v>
      </c>
      <c r="S29" s="3">
        <v>697</v>
      </c>
      <c r="T29" s="27">
        <v>2004</v>
      </c>
    </row>
    <row r="30" spans="1:20" outlineLevel="1" x14ac:dyDescent="0.2">
      <c r="A30" s="2"/>
      <c r="B30" s="2" t="s">
        <v>62</v>
      </c>
      <c r="C30" s="15">
        <v>75</v>
      </c>
      <c r="D30" s="20">
        <v>4.7</v>
      </c>
      <c r="E30" s="20">
        <v>8.8000000000000007</v>
      </c>
      <c r="F30" s="20">
        <v>38</v>
      </c>
      <c r="G30" s="20">
        <v>250</v>
      </c>
      <c r="H30" s="20">
        <v>0.08</v>
      </c>
      <c r="I30" s="20">
        <v>0</v>
      </c>
      <c r="J30" s="20">
        <v>12</v>
      </c>
      <c r="K30" s="20">
        <v>3.1</v>
      </c>
      <c r="L30" s="20">
        <v>0.06</v>
      </c>
      <c r="M30" s="20">
        <v>15</v>
      </c>
      <c r="N30" s="20">
        <v>17.2</v>
      </c>
      <c r="O30" s="20">
        <v>48</v>
      </c>
      <c r="P30" s="20">
        <v>0.9</v>
      </c>
      <c r="Q30" s="20">
        <v>0.9</v>
      </c>
      <c r="R30" s="20">
        <v>9</v>
      </c>
      <c r="S30" s="3">
        <v>418</v>
      </c>
      <c r="T30" s="25">
        <v>2017</v>
      </c>
    </row>
    <row r="31" spans="1:20" outlineLevel="1" x14ac:dyDescent="0.2">
      <c r="A31" s="2"/>
      <c r="B31" s="4" t="s">
        <v>87</v>
      </c>
      <c r="C31" s="35">
        <f>SUM(C29:C30)</f>
        <v>275</v>
      </c>
      <c r="D31" s="35">
        <f t="shared" ref="D31:R31" si="2">SUM(D29:D30)</f>
        <v>10.7</v>
      </c>
      <c r="E31" s="35">
        <f t="shared" si="2"/>
        <v>15.200000000000001</v>
      </c>
      <c r="F31" s="35">
        <f t="shared" si="2"/>
        <v>47.4</v>
      </c>
      <c r="G31" s="35">
        <f t="shared" si="2"/>
        <v>370</v>
      </c>
      <c r="H31" s="35">
        <f t="shared" si="2"/>
        <v>0.18</v>
      </c>
      <c r="I31" s="35">
        <f t="shared" si="2"/>
        <v>1.1000000000000001</v>
      </c>
      <c r="J31" s="35">
        <f t="shared" si="2"/>
        <v>37.299999999999997</v>
      </c>
      <c r="K31" s="35">
        <f t="shared" si="2"/>
        <v>3.1</v>
      </c>
      <c r="L31" s="35">
        <f t="shared" si="2"/>
        <v>0.26</v>
      </c>
      <c r="M31" s="35">
        <f t="shared" si="2"/>
        <v>255</v>
      </c>
      <c r="N31" s="35">
        <f t="shared" si="2"/>
        <v>40.9</v>
      </c>
      <c r="O31" s="35">
        <f t="shared" si="2"/>
        <v>228</v>
      </c>
      <c r="P31" s="35">
        <f t="shared" si="2"/>
        <v>1.1000000000000001</v>
      </c>
      <c r="Q31" s="35">
        <f t="shared" si="2"/>
        <v>1.7000000000000002</v>
      </c>
      <c r="R31" s="35">
        <f t="shared" si="2"/>
        <v>28</v>
      </c>
      <c r="S31" s="35"/>
      <c r="T31" s="38"/>
    </row>
    <row r="32" spans="1:20" ht="15" outlineLevel="1" x14ac:dyDescent="0.25">
      <c r="A32" s="2"/>
      <c r="B32" s="4" t="s">
        <v>15</v>
      </c>
      <c r="C32" s="3"/>
      <c r="D32" s="19">
        <f>D12+D25+D31</f>
        <v>66.400000000000006</v>
      </c>
      <c r="E32" s="19">
        <f t="shared" ref="E32:R32" si="3">E12+E25+E31</f>
        <v>73.8</v>
      </c>
      <c r="F32" s="19">
        <f t="shared" si="3"/>
        <v>252.70000000000002</v>
      </c>
      <c r="G32" s="19">
        <f t="shared" si="3"/>
        <v>1954.1999999999998</v>
      </c>
      <c r="H32" s="19">
        <f t="shared" si="3"/>
        <v>1.65</v>
      </c>
      <c r="I32" s="19">
        <f t="shared" si="3"/>
        <v>74.599999999999994</v>
      </c>
      <c r="J32" s="19">
        <f t="shared" si="3"/>
        <v>47.54</v>
      </c>
      <c r="K32" s="19">
        <f t="shared" si="3"/>
        <v>16.3</v>
      </c>
      <c r="L32" s="19">
        <f t="shared" si="3"/>
        <v>1.28</v>
      </c>
      <c r="M32" s="19">
        <f t="shared" si="3"/>
        <v>522.5</v>
      </c>
      <c r="N32" s="19">
        <f t="shared" si="3"/>
        <v>360.4</v>
      </c>
      <c r="O32" s="19">
        <f t="shared" si="3"/>
        <v>1041.6999999999998</v>
      </c>
      <c r="P32" s="19">
        <f t="shared" si="3"/>
        <v>15.700000000000001</v>
      </c>
      <c r="Q32" s="19">
        <f t="shared" si="3"/>
        <v>10.530000000000001</v>
      </c>
      <c r="R32" s="19">
        <f t="shared" si="3"/>
        <v>235.7</v>
      </c>
      <c r="S32" s="3"/>
      <c r="T32" s="25"/>
    </row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  <row r="43" outlineLevel="1" x14ac:dyDescent="0.2"/>
    <row r="44" outlineLevel="1" x14ac:dyDescent="0.2"/>
    <row r="45" outlineLevel="1" x14ac:dyDescent="0.2"/>
    <row r="46" outlineLevel="1" x14ac:dyDescent="0.2"/>
    <row r="47" outlineLevel="1" x14ac:dyDescent="0.2"/>
    <row r="48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</sheetData>
  <mergeCells count="11">
    <mergeCell ref="F3:F4"/>
    <mergeCell ref="A3:A4"/>
    <mergeCell ref="B3:B4"/>
    <mergeCell ref="C3:C4"/>
    <mergeCell ref="D3:D4"/>
    <mergeCell ref="E3:E4"/>
    <mergeCell ref="G3:G4"/>
    <mergeCell ref="H3:L3"/>
    <mergeCell ref="M3:R3"/>
    <mergeCell ref="S3:S4"/>
    <mergeCell ref="T3:T4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5" zoomScaleNormal="85" workbookViewId="0">
      <pane ySplit="5" topLeftCell="A6" activePane="bottomLeft" state="frozen"/>
      <selection pane="bottomLeft" activeCell="B30" sqref="B30"/>
    </sheetView>
  </sheetViews>
  <sheetFormatPr defaultRowHeight="12.75" outlineLevelRow="1" x14ac:dyDescent="0.2"/>
  <cols>
    <col min="1" max="1" width="9.140625" style="13"/>
    <col min="2" max="2" width="41.42578125" style="1" bestFit="1" customWidth="1"/>
    <col min="3" max="3" width="8.5703125" style="10" bestFit="1" customWidth="1"/>
    <col min="4" max="4" width="12" style="1" bestFit="1" customWidth="1"/>
    <col min="5" max="6" width="7.140625" style="1" customWidth="1"/>
    <col min="7" max="7" width="13.28515625" style="1" customWidth="1"/>
    <col min="8" max="9" width="7.140625" style="1" customWidth="1"/>
    <col min="10" max="10" width="8.42578125" style="1" bestFit="1" customWidth="1"/>
    <col min="11" max="12" width="7.140625" style="1" customWidth="1"/>
    <col min="13" max="14" width="8.5703125" style="1" bestFit="1" customWidth="1"/>
    <col min="15" max="15" width="8.7109375" style="1" bestFit="1" customWidth="1"/>
    <col min="16" max="18" width="7.140625" style="1" customWidth="1"/>
    <col min="19" max="19" width="13.7109375" style="1" bestFit="1" customWidth="1"/>
    <col min="20" max="16384" width="9.140625" style="1"/>
  </cols>
  <sheetData>
    <row r="1" spans="1:20" x14ac:dyDescent="0.2">
      <c r="B1" s="9" t="s">
        <v>33</v>
      </c>
      <c r="D1" s="1" t="s">
        <v>92</v>
      </c>
      <c r="F1" s="1" t="s">
        <v>97</v>
      </c>
    </row>
    <row r="3" spans="1:20" x14ac:dyDescent="0.2">
      <c r="A3" s="61" t="s">
        <v>38</v>
      </c>
      <c r="B3" s="62" t="s">
        <v>1</v>
      </c>
      <c r="C3" s="63" t="s">
        <v>2</v>
      </c>
      <c r="D3" s="62" t="s">
        <v>17</v>
      </c>
      <c r="E3" s="62" t="s">
        <v>3</v>
      </c>
      <c r="F3" s="66" t="s">
        <v>4</v>
      </c>
      <c r="G3" s="65" t="s">
        <v>16</v>
      </c>
      <c r="H3" s="62" t="s">
        <v>5</v>
      </c>
      <c r="I3" s="62"/>
      <c r="J3" s="62"/>
      <c r="K3" s="62"/>
      <c r="L3" s="62"/>
      <c r="M3" s="62" t="s">
        <v>6</v>
      </c>
      <c r="N3" s="62"/>
      <c r="O3" s="62"/>
      <c r="P3" s="62"/>
      <c r="Q3" s="62"/>
      <c r="R3" s="62"/>
      <c r="S3" s="61" t="s">
        <v>0</v>
      </c>
      <c r="T3" s="64" t="s">
        <v>39</v>
      </c>
    </row>
    <row r="4" spans="1:20" x14ac:dyDescent="0.2">
      <c r="A4" s="61"/>
      <c r="B4" s="62"/>
      <c r="C4" s="63"/>
      <c r="D4" s="62"/>
      <c r="E4" s="62"/>
      <c r="F4" s="66"/>
      <c r="G4" s="65"/>
      <c r="H4" s="23" t="s">
        <v>19</v>
      </c>
      <c r="I4" s="23" t="s">
        <v>7</v>
      </c>
      <c r="J4" s="23" t="s">
        <v>8</v>
      </c>
      <c r="K4" s="23" t="s">
        <v>9</v>
      </c>
      <c r="L4" s="23" t="s">
        <v>35</v>
      </c>
      <c r="M4" s="23" t="s">
        <v>10</v>
      </c>
      <c r="N4" s="23" t="s">
        <v>11</v>
      </c>
      <c r="O4" s="23" t="s">
        <v>18</v>
      </c>
      <c r="P4" s="23" t="s">
        <v>12</v>
      </c>
      <c r="Q4" s="23" t="s">
        <v>36</v>
      </c>
      <c r="R4" s="23" t="s">
        <v>37</v>
      </c>
      <c r="S4" s="61"/>
      <c r="T4" s="64"/>
    </row>
    <row r="5" spans="1:20" s="11" customFormat="1" x14ac:dyDescent="0.2">
      <c r="A5" s="21"/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7" spans="1:20" ht="15" x14ac:dyDescent="0.2">
      <c r="A7" s="12" t="s">
        <v>29</v>
      </c>
    </row>
    <row r="8" spans="1:20" outlineLevel="1" x14ac:dyDescent="0.2"/>
    <row r="9" spans="1:20" outlineLevel="1" x14ac:dyDescent="0.2">
      <c r="A9" s="14" t="s">
        <v>20</v>
      </c>
    </row>
    <row r="10" spans="1:20" s="11" customFormat="1" outlineLevel="1" x14ac:dyDescent="0.2">
      <c r="A10" s="21"/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3"/>
      <c r="T10" s="25"/>
    </row>
    <row r="11" spans="1:20" outlineLevel="1" x14ac:dyDescent="0.2">
      <c r="A11" s="21"/>
      <c r="B11" s="26" t="s">
        <v>69</v>
      </c>
      <c r="C11" s="15">
        <v>100</v>
      </c>
      <c r="D11" s="20">
        <v>15.9</v>
      </c>
      <c r="E11" s="20">
        <v>14.4</v>
      </c>
      <c r="F11" s="20">
        <v>16</v>
      </c>
      <c r="G11" s="20">
        <v>261</v>
      </c>
      <c r="H11" s="20">
        <v>0.04</v>
      </c>
      <c r="I11" s="20">
        <v>0</v>
      </c>
      <c r="J11" s="20">
        <v>0</v>
      </c>
      <c r="K11" s="20">
        <v>3.6</v>
      </c>
      <c r="L11" s="20">
        <v>0.13</v>
      </c>
      <c r="M11" s="20">
        <v>6</v>
      </c>
      <c r="N11" s="20">
        <v>24</v>
      </c>
      <c r="O11" s="20">
        <v>75</v>
      </c>
      <c r="P11" s="20">
        <v>2</v>
      </c>
      <c r="Q11" s="20">
        <v>0.6</v>
      </c>
      <c r="R11" s="20">
        <v>30.3</v>
      </c>
      <c r="S11" s="3">
        <v>451</v>
      </c>
      <c r="T11" s="25">
        <v>2004</v>
      </c>
    </row>
    <row r="12" spans="1:20" outlineLevel="1" x14ac:dyDescent="0.2">
      <c r="A12" s="21"/>
      <c r="B12" s="2" t="s">
        <v>49</v>
      </c>
      <c r="C12" s="15">
        <v>180</v>
      </c>
      <c r="D12" s="20">
        <v>6.1</v>
      </c>
      <c r="E12" s="20">
        <v>10.9</v>
      </c>
      <c r="F12" s="20">
        <v>41</v>
      </c>
      <c r="G12" s="20">
        <v>293.39999999999998</v>
      </c>
      <c r="H12" s="20">
        <v>0.6</v>
      </c>
      <c r="I12" s="20">
        <v>0</v>
      </c>
      <c r="J12" s="20">
        <v>0</v>
      </c>
      <c r="K12" s="20">
        <v>1.2</v>
      </c>
      <c r="L12" s="20">
        <v>0.04</v>
      </c>
      <c r="M12" s="20">
        <v>5.9</v>
      </c>
      <c r="N12" s="20">
        <v>25.3</v>
      </c>
      <c r="O12" s="20">
        <v>44.6</v>
      </c>
      <c r="P12" s="20">
        <v>1.3</v>
      </c>
      <c r="Q12" s="20">
        <v>0.5</v>
      </c>
      <c r="R12" s="20">
        <v>68.3</v>
      </c>
      <c r="S12" s="3">
        <v>516</v>
      </c>
      <c r="T12" s="25">
        <v>2004</v>
      </c>
    </row>
    <row r="13" spans="1:20" outlineLevel="1" x14ac:dyDescent="0.2">
      <c r="A13" s="21"/>
      <c r="B13" s="2" t="s">
        <v>34</v>
      </c>
      <c r="C13" s="15" t="s">
        <v>70</v>
      </c>
      <c r="D13" s="20">
        <v>5</v>
      </c>
      <c r="E13" s="20">
        <v>5</v>
      </c>
      <c r="F13" s="20">
        <v>10.3</v>
      </c>
      <c r="G13" s="20">
        <v>107</v>
      </c>
      <c r="H13" s="20">
        <v>0.02</v>
      </c>
      <c r="I13" s="20">
        <v>0.1</v>
      </c>
      <c r="J13" s="20">
        <v>34.5</v>
      </c>
      <c r="K13" s="20">
        <v>0.4</v>
      </c>
      <c r="L13" s="20">
        <v>0.04</v>
      </c>
      <c r="M13" s="20">
        <v>153.80000000000001</v>
      </c>
      <c r="N13" s="20">
        <v>9.4</v>
      </c>
      <c r="O13" s="20">
        <v>109</v>
      </c>
      <c r="P13" s="20">
        <v>0.4</v>
      </c>
      <c r="Q13" s="20">
        <v>0.5</v>
      </c>
      <c r="R13" s="20">
        <v>0</v>
      </c>
      <c r="S13" s="3">
        <v>3</v>
      </c>
      <c r="T13" s="27">
        <v>2004</v>
      </c>
    </row>
    <row r="14" spans="1:20" outlineLevel="1" x14ac:dyDescent="0.2">
      <c r="A14" s="2"/>
      <c r="B14" s="2" t="s">
        <v>26</v>
      </c>
      <c r="C14" s="15">
        <v>200</v>
      </c>
      <c r="D14" s="20">
        <v>4.9000000000000004</v>
      </c>
      <c r="E14" s="20">
        <v>5</v>
      </c>
      <c r="F14" s="20">
        <v>32.5</v>
      </c>
      <c r="G14" s="20">
        <v>190</v>
      </c>
      <c r="H14" s="20">
        <v>0.06</v>
      </c>
      <c r="I14" s="20">
        <v>1.6</v>
      </c>
      <c r="J14" s="20">
        <v>24.4</v>
      </c>
      <c r="K14" s="20">
        <v>0</v>
      </c>
      <c r="L14" s="20">
        <v>0.2</v>
      </c>
      <c r="M14" s="20">
        <v>152.19999999999999</v>
      </c>
      <c r="N14" s="20">
        <v>21.3</v>
      </c>
      <c r="O14" s="20">
        <v>124.6</v>
      </c>
      <c r="P14" s="20">
        <v>0.4</v>
      </c>
      <c r="Q14" s="20">
        <v>0.6</v>
      </c>
      <c r="R14" s="20">
        <v>3</v>
      </c>
      <c r="S14" s="3">
        <v>693</v>
      </c>
      <c r="T14" s="48">
        <v>2004</v>
      </c>
    </row>
    <row r="15" spans="1:20" outlineLevel="1" x14ac:dyDescent="0.2">
      <c r="A15" s="2"/>
      <c r="B15" s="6" t="s">
        <v>32</v>
      </c>
      <c r="C15" s="35">
        <v>515</v>
      </c>
      <c r="D15" s="36">
        <f t="shared" ref="D15:L15" si="0">SUM(D11:D14)</f>
        <v>31.9</v>
      </c>
      <c r="E15" s="36">
        <f t="shared" si="0"/>
        <v>35.299999999999997</v>
      </c>
      <c r="F15" s="36">
        <f t="shared" si="0"/>
        <v>99.8</v>
      </c>
      <c r="G15" s="36">
        <f t="shared" si="0"/>
        <v>851.4</v>
      </c>
      <c r="H15" s="36">
        <f t="shared" si="0"/>
        <v>0.72</v>
      </c>
      <c r="I15" s="36">
        <f t="shared" si="0"/>
        <v>1.7000000000000002</v>
      </c>
      <c r="J15" s="36">
        <f t="shared" si="0"/>
        <v>58.9</v>
      </c>
      <c r="K15" s="36">
        <f t="shared" si="0"/>
        <v>5.2</v>
      </c>
      <c r="L15" s="36">
        <f t="shared" si="0"/>
        <v>0.41000000000000003</v>
      </c>
      <c r="M15" s="36">
        <f t="shared" ref="M15:R15" si="1">SUM(M11:M14)</f>
        <v>317.89999999999998</v>
      </c>
      <c r="N15" s="36">
        <f t="shared" si="1"/>
        <v>80</v>
      </c>
      <c r="O15" s="36">
        <f t="shared" si="1"/>
        <v>353.2</v>
      </c>
      <c r="P15" s="36">
        <f t="shared" si="1"/>
        <v>4.0999999999999996</v>
      </c>
      <c r="Q15" s="36">
        <f t="shared" si="1"/>
        <v>2.2000000000000002</v>
      </c>
      <c r="R15" s="36">
        <f t="shared" si="1"/>
        <v>101.6</v>
      </c>
      <c r="S15" s="35"/>
      <c r="T15" s="38"/>
    </row>
    <row r="16" spans="1:20" outlineLevel="1" x14ac:dyDescent="0.2"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20" outlineLevel="1" x14ac:dyDescent="0.2">
      <c r="A17" s="18" t="s">
        <v>13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0" s="11" customFormat="1" outlineLevel="1" x14ac:dyDescent="0.2">
      <c r="A18" s="21"/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5">
        <v>17</v>
      </c>
      <c r="R18" s="5">
        <v>18</v>
      </c>
      <c r="S18" s="22"/>
      <c r="T18" s="22"/>
    </row>
    <row r="19" spans="1:20" outlineLevel="1" x14ac:dyDescent="0.2">
      <c r="A19" s="21"/>
      <c r="B19" s="2" t="s">
        <v>47</v>
      </c>
      <c r="C19" s="15">
        <v>40</v>
      </c>
      <c r="D19" s="16">
        <v>0.4</v>
      </c>
      <c r="E19" s="16">
        <v>0.1</v>
      </c>
      <c r="F19" s="16">
        <v>1.5</v>
      </c>
      <c r="G19" s="16">
        <v>10.6</v>
      </c>
      <c r="H19" s="16">
        <v>0.03</v>
      </c>
      <c r="I19" s="16">
        <v>10</v>
      </c>
      <c r="J19" s="16">
        <v>0</v>
      </c>
      <c r="K19" s="16">
        <v>0.2</v>
      </c>
      <c r="L19" s="16">
        <v>0</v>
      </c>
      <c r="M19" s="16">
        <v>5.6</v>
      </c>
      <c r="N19" s="16">
        <v>8</v>
      </c>
      <c r="O19" s="16">
        <v>10.4</v>
      </c>
      <c r="P19" s="16">
        <v>0.3</v>
      </c>
      <c r="Q19" s="16">
        <v>0.1</v>
      </c>
      <c r="R19" s="16">
        <v>1.4</v>
      </c>
      <c r="S19" s="3" t="s">
        <v>51</v>
      </c>
      <c r="T19" s="25">
        <v>2004</v>
      </c>
    </row>
    <row r="20" spans="1:20" outlineLevel="1" x14ac:dyDescent="0.2">
      <c r="A20" s="21"/>
      <c r="B20" s="47" t="s">
        <v>74</v>
      </c>
      <c r="C20" s="15">
        <v>250</v>
      </c>
      <c r="D20" s="16">
        <v>1.9</v>
      </c>
      <c r="E20" s="16">
        <v>6.5</v>
      </c>
      <c r="F20" s="16">
        <v>9.6</v>
      </c>
      <c r="G20" s="16">
        <v>111.5</v>
      </c>
      <c r="H20" s="16">
        <v>0.08</v>
      </c>
      <c r="I20" s="16">
        <v>10.4</v>
      </c>
      <c r="J20" s="16">
        <v>10</v>
      </c>
      <c r="K20" s="16">
        <v>2.2999999999999998</v>
      </c>
      <c r="L20" s="16">
        <v>0.05</v>
      </c>
      <c r="M20" s="16">
        <v>43.7</v>
      </c>
      <c r="N20" s="16">
        <v>21.7</v>
      </c>
      <c r="O20" s="16">
        <v>209.5</v>
      </c>
      <c r="P20" s="16">
        <v>0.8</v>
      </c>
      <c r="Q20" s="16">
        <v>0.5</v>
      </c>
      <c r="R20" s="16">
        <v>64.900000000000006</v>
      </c>
      <c r="S20" s="3">
        <v>135</v>
      </c>
      <c r="T20" s="48">
        <v>2004</v>
      </c>
    </row>
    <row r="21" spans="1:20" outlineLevel="1" x14ac:dyDescent="0.2">
      <c r="A21" s="21"/>
      <c r="B21" s="2" t="s">
        <v>65</v>
      </c>
      <c r="C21" s="15">
        <v>250</v>
      </c>
      <c r="D21" s="16">
        <v>18.3</v>
      </c>
      <c r="E21" s="16">
        <v>15.3</v>
      </c>
      <c r="F21" s="16">
        <v>21.8</v>
      </c>
      <c r="G21" s="16">
        <v>297.10000000000002</v>
      </c>
      <c r="H21" s="16">
        <v>0.13</v>
      </c>
      <c r="I21" s="16">
        <v>16.8</v>
      </c>
      <c r="J21" s="16">
        <v>30</v>
      </c>
      <c r="K21" s="16">
        <v>2.9</v>
      </c>
      <c r="L21" s="16">
        <v>0.2</v>
      </c>
      <c r="M21" s="16">
        <v>40.9</v>
      </c>
      <c r="N21" s="16">
        <v>51.4</v>
      </c>
      <c r="O21" s="16">
        <v>197.3</v>
      </c>
      <c r="P21" s="16">
        <v>2.6</v>
      </c>
      <c r="Q21" s="16">
        <v>1.6</v>
      </c>
      <c r="R21" s="16">
        <v>75.599999999999994</v>
      </c>
      <c r="S21" s="3">
        <v>289</v>
      </c>
      <c r="T21" s="25">
        <v>2017</v>
      </c>
    </row>
    <row r="22" spans="1:20" outlineLevel="1" x14ac:dyDescent="0.2">
      <c r="A22" s="21"/>
      <c r="B22" s="2" t="s">
        <v>66</v>
      </c>
      <c r="C22" s="15">
        <v>200</v>
      </c>
      <c r="D22" s="16">
        <v>0.4</v>
      </c>
      <c r="E22" s="16">
        <v>0</v>
      </c>
      <c r="F22" s="16">
        <v>49.6</v>
      </c>
      <c r="G22" s="16">
        <v>142</v>
      </c>
      <c r="H22" s="16">
        <v>0</v>
      </c>
      <c r="I22" s="16">
        <v>16</v>
      </c>
      <c r="J22" s="16">
        <v>0</v>
      </c>
      <c r="K22" s="16">
        <v>0.1</v>
      </c>
      <c r="L22" s="16">
        <v>0</v>
      </c>
      <c r="M22" s="16">
        <v>13.8</v>
      </c>
      <c r="N22" s="16">
        <v>7.1</v>
      </c>
      <c r="O22" s="16">
        <v>5.9</v>
      </c>
      <c r="P22" s="16">
        <v>0.3</v>
      </c>
      <c r="Q22" s="16">
        <v>0</v>
      </c>
      <c r="R22" s="16">
        <v>0.2</v>
      </c>
      <c r="S22" s="3">
        <v>631</v>
      </c>
      <c r="T22" s="25">
        <v>2004</v>
      </c>
    </row>
    <row r="23" spans="1:20" ht="25.5" outlineLevel="1" x14ac:dyDescent="0.2">
      <c r="A23" s="21"/>
      <c r="B23" s="2" t="s">
        <v>50</v>
      </c>
      <c r="C23" s="15">
        <v>30</v>
      </c>
      <c r="D23" s="16">
        <v>2</v>
      </c>
      <c r="E23" s="16">
        <v>0.3</v>
      </c>
      <c r="F23" s="16">
        <v>14.9</v>
      </c>
      <c r="G23" s="16">
        <v>69</v>
      </c>
      <c r="H23" s="16">
        <v>0.5</v>
      </c>
      <c r="I23" s="16">
        <v>0</v>
      </c>
      <c r="J23" s="16">
        <v>0</v>
      </c>
      <c r="K23" s="16">
        <v>0.3</v>
      </c>
      <c r="L23" s="16">
        <v>0</v>
      </c>
      <c r="M23" s="16">
        <v>6.9</v>
      </c>
      <c r="N23" s="16">
        <v>7.5</v>
      </c>
      <c r="O23" s="16">
        <v>31.8</v>
      </c>
      <c r="P23" s="16">
        <v>0.7</v>
      </c>
      <c r="Q23" s="16">
        <v>0.3</v>
      </c>
      <c r="R23" s="16">
        <v>1.7</v>
      </c>
      <c r="S23" s="3"/>
      <c r="T23" s="30" t="s">
        <v>52</v>
      </c>
    </row>
    <row r="24" spans="1:20" outlineLevel="1" x14ac:dyDescent="0.2">
      <c r="A24" s="2"/>
      <c r="B24" s="2" t="s">
        <v>46</v>
      </c>
      <c r="C24" s="15">
        <v>50</v>
      </c>
      <c r="D24" s="16">
        <v>3.3</v>
      </c>
      <c r="E24" s="16">
        <v>7.2</v>
      </c>
      <c r="F24" s="16">
        <v>20.5</v>
      </c>
      <c r="G24" s="16">
        <v>160</v>
      </c>
      <c r="H24" s="16">
        <v>0.08</v>
      </c>
      <c r="I24" s="16">
        <v>0.02</v>
      </c>
      <c r="J24" s="16">
        <v>0</v>
      </c>
      <c r="K24" s="16">
        <v>2.4</v>
      </c>
      <c r="L24" s="16">
        <v>0.03</v>
      </c>
      <c r="M24" s="16">
        <v>10.7</v>
      </c>
      <c r="N24" s="16">
        <v>14.1</v>
      </c>
      <c r="O24" s="16">
        <v>38.4</v>
      </c>
      <c r="P24" s="16">
        <v>0.7</v>
      </c>
      <c r="Q24" s="16">
        <v>0.3</v>
      </c>
      <c r="R24" s="16">
        <v>24</v>
      </c>
      <c r="S24" s="3">
        <v>426</v>
      </c>
      <c r="T24" s="27">
        <v>2017</v>
      </c>
    </row>
    <row r="25" spans="1:20" s="8" customFormat="1" x14ac:dyDescent="0.2">
      <c r="A25" s="2"/>
      <c r="B25" s="7" t="s">
        <v>14</v>
      </c>
      <c r="C25" s="35">
        <f t="shared" ref="C25:P25" si="2">SUM(C19:C24)</f>
        <v>820</v>
      </c>
      <c r="D25" s="37">
        <f t="shared" si="2"/>
        <v>26.3</v>
      </c>
      <c r="E25" s="37">
        <f t="shared" si="2"/>
        <v>29.4</v>
      </c>
      <c r="F25" s="37">
        <f t="shared" si="2"/>
        <v>117.9</v>
      </c>
      <c r="G25" s="37">
        <f t="shared" si="2"/>
        <v>790.2</v>
      </c>
      <c r="H25" s="37">
        <f t="shared" si="2"/>
        <v>0.82</v>
      </c>
      <c r="I25" s="37">
        <f t="shared" si="2"/>
        <v>53.220000000000006</v>
      </c>
      <c r="J25" s="37">
        <f t="shared" si="2"/>
        <v>40</v>
      </c>
      <c r="K25" s="37">
        <f t="shared" si="2"/>
        <v>8.1999999999999993</v>
      </c>
      <c r="L25" s="37">
        <f t="shared" si="2"/>
        <v>0.28000000000000003</v>
      </c>
      <c r="M25" s="37">
        <f t="shared" si="2"/>
        <v>121.60000000000001</v>
      </c>
      <c r="N25" s="37">
        <f t="shared" si="2"/>
        <v>109.79999999999998</v>
      </c>
      <c r="O25" s="37">
        <f t="shared" si="2"/>
        <v>493.3</v>
      </c>
      <c r="P25" s="37">
        <f t="shared" si="2"/>
        <v>5.4</v>
      </c>
      <c r="Q25" s="37">
        <f>SUM(Q19:Q24)</f>
        <v>2.8</v>
      </c>
      <c r="R25" s="37">
        <f>SUM(R19:R24)</f>
        <v>167.79999999999998</v>
      </c>
      <c r="S25" s="20"/>
      <c r="T25" s="25"/>
    </row>
    <row r="26" spans="1:20" outlineLevel="1" x14ac:dyDescent="0.2">
      <c r="A26" s="31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24"/>
      <c r="T26" s="24"/>
    </row>
    <row r="27" spans="1:20" outlineLevel="1" x14ac:dyDescent="0.2">
      <c r="A27" s="14" t="s">
        <v>44</v>
      </c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4"/>
      <c r="T27" s="24"/>
    </row>
    <row r="28" spans="1:20" outlineLevel="1" x14ac:dyDescent="0.2">
      <c r="A28" s="21"/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  <c r="P28" s="5">
        <v>16</v>
      </c>
      <c r="Q28" s="5">
        <v>17</v>
      </c>
      <c r="R28" s="5">
        <v>18</v>
      </c>
      <c r="S28" s="3"/>
      <c r="T28" s="25"/>
    </row>
    <row r="29" spans="1:20" outlineLevel="1" x14ac:dyDescent="0.2">
      <c r="A29" s="21"/>
      <c r="B29" s="2" t="s">
        <v>67</v>
      </c>
      <c r="C29" s="15">
        <v>200</v>
      </c>
      <c r="D29" s="20">
        <v>6</v>
      </c>
      <c r="E29" s="20">
        <v>6.4</v>
      </c>
      <c r="F29" s="20">
        <v>9.4</v>
      </c>
      <c r="G29" s="20">
        <v>120</v>
      </c>
      <c r="H29" s="20">
        <v>0.1</v>
      </c>
      <c r="I29" s="20">
        <v>1.1000000000000001</v>
      </c>
      <c r="J29" s="20">
        <v>25.3</v>
      </c>
      <c r="K29" s="20">
        <v>0</v>
      </c>
      <c r="L29" s="20">
        <v>0.2</v>
      </c>
      <c r="M29" s="20">
        <v>240</v>
      </c>
      <c r="N29" s="20">
        <v>23.7</v>
      </c>
      <c r="O29" s="20">
        <v>180</v>
      </c>
      <c r="P29" s="20">
        <v>0.2</v>
      </c>
      <c r="Q29" s="20">
        <v>0.8</v>
      </c>
      <c r="R29" s="20">
        <v>19</v>
      </c>
      <c r="S29" s="3">
        <v>697</v>
      </c>
      <c r="T29" s="27">
        <v>2004</v>
      </c>
    </row>
    <row r="30" spans="1:20" ht="38.25" outlineLevel="1" x14ac:dyDescent="0.2">
      <c r="A30" s="2"/>
      <c r="B30" s="2" t="s">
        <v>68</v>
      </c>
      <c r="C30" s="15">
        <v>20</v>
      </c>
      <c r="D30" s="20">
        <v>1.3</v>
      </c>
      <c r="E30" s="20">
        <v>7</v>
      </c>
      <c r="F30" s="20">
        <v>11.9</v>
      </c>
      <c r="G30" s="20">
        <v>115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2.1</v>
      </c>
      <c r="N30" s="20">
        <v>1.7</v>
      </c>
      <c r="O30" s="20">
        <v>9</v>
      </c>
      <c r="P30" s="20">
        <v>0.1</v>
      </c>
      <c r="Q30" s="20">
        <v>0.1</v>
      </c>
      <c r="R30" s="20">
        <v>1.8</v>
      </c>
      <c r="S30" s="3"/>
      <c r="T30" s="30" t="s">
        <v>71</v>
      </c>
    </row>
    <row r="31" spans="1:20" outlineLevel="1" x14ac:dyDescent="0.2">
      <c r="A31" s="2"/>
      <c r="B31" s="2" t="s">
        <v>57</v>
      </c>
      <c r="C31" s="15">
        <v>150</v>
      </c>
      <c r="D31" s="20">
        <v>0.6</v>
      </c>
      <c r="E31" s="20">
        <v>0.5</v>
      </c>
      <c r="F31" s="20">
        <v>15.5</v>
      </c>
      <c r="G31" s="20">
        <v>70.5</v>
      </c>
      <c r="H31" s="20">
        <v>0.03</v>
      </c>
      <c r="I31" s="20">
        <v>7.5</v>
      </c>
      <c r="J31" s="20">
        <v>0</v>
      </c>
      <c r="K31" s="20">
        <v>0.6</v>
      </c>
      <c r="L31" s="20">
        <v>0.04</v>
      </c>
      <c r="M31" s="20">
        <v>28.5</v>
      </c>
      <c r="N31" s="20">
        <v>18</v>
      </c>
      <c r="O31" s="20">
        <v>24</v>
      </c>
      <c r="P31" s="20">
        <v>3.5</v>
      </c>
      <c r="Q31" s="20">
        <v>0</v>
      </c>
      <c r="R31" s="20">
        <v>0</v>
      </c>
      <c r="S31" s="3"/>
      <c r="T31" s="29"/>
    </row>
    <row r="32" spans="1:20" outlineLevel="1" x14ac:dyDescent="0.2">
      <c r="A32" s="2"/>
      <c r="B32" s="4" t="s">
        <v>87</v>
      </c>
      <c r="C32" s="35">
        <f>SUM(C29:C31)</f>
        <v>370</v>
      </c>
      <c r="D32" s="35">
        <f t="shared" ref="D32:R32" si="3">SUM(D29:D31)</f>
        <v>7.8999999999999995</v>
      </c>
      <c r="E32" s="35">
        <f t="shared" si="3"/>
        <v>13.9</v>
      </c>
      <c r="F32" s="35">
        <f t="shared" si="3"/>
        <v>36.799999999999997</v>
      </c>
      <c r="G32" s="35">
        <f t="shared" si="3"/>
        <v>305.5</v>
      </c>
      <c r="H32" s="35">
        <f t="shared" si="3"/>
        <v>0.13</v>
      </c>
      <c r="I32" s="35">
        <f t="shared" si="3"/>
        <v>8.6</v>
      </c>
      <c r="J32" s="35">
        <f t="shared" si="3"/>
        <v>25.3</v>
      </c>
      <c r="K32" s="35">
        <f t="shared" si="3"/>
        <v>0.6</v>
      </c>
      <c r="L32" s="35">
        <f t="shared" si="3"/>
        <v>0.24000000000000002</v>
      </c>
      <c r="M32" s="35">
        <f t="shared" si="3"/>
        <v>270.60000000000002</v>
      </c>
      <c r="N32" s="35">
        <f t="shared" si="3"/>
        <v>43.4</v>
      </c>
      <c r="O32" s="35">
        <f t="shared" si="3"/>
        <v>213</v>
      </c>
      <c r="P32" s="35">
        <f t="shared" si="3"/>
        <v>3.8</v>
      </c>
      <c r="Q32" s="35">
        <f t="shared" si="3"/>
        <v>0.9</v>
      </c>
      <c r="R32" s="35">
        <f t="shared" si="3"/>
        <v>20.8</v>
      </c>
      <c r="S32" s="35"/>
      <c r="T32" s="38"/>
    </row>
    <row r="33" spans="1:20" ht="15" outlineLevel="1" x14ac:dyDescent="0.25">
      <c r="A33" s="2"/>
      <c r="B33" s="4" t="s">
        <v>15</v>
      </c>
      <c r="C33" s="3"/>
      <c r="D33" s="19">
        <f>D15+D25+D32</f>
        <v>66.100000000000009</v>
      </c>
      <c r="E33" s="19">
        <f t="shared" ref="E33:R33" si="4">E15+E25+E32</f>
        <v>78.599999999999994</v>
      </c>
      <c r="F33" s="19">
        <f t="shared" si="4"/>
        <v>254.5</v>
      </c>
      <c r="G33" s="19">
        <f t="shared" si="4"/>
        <v>1947.1</v>
      </c>
      <c r="H33" s="19">
        <f t="shared" si="4"/>
        <v>1.67</v>
      </c>
      <c r="I33" s="19">
        <f t="shared" si="4"/>
        <v>63.52000000000001</v>
      </c>
      <c r="J33" s="19">
        <f t="shared" si="4"/>
        <v>124.2</v>
      </c>
      <c r="K33" s="19">
        <f t="shared" si="4"/>
        <v>13.999999999999998</v>
      </c>
      <c r="L33" s="19">
        <f t="shared" si="4"/>
        <v>0.93</v>
      </c>
      <c r="M33" s="19">
        <f t="shared" si="4"/>
        <v>710.1</v>
      </c>
      <c r="N33" s="19">
        <f t="shared" si="4"/>
        <v>233.2</v>
      </c>
      <c r="O33" s="19">
        <f t="shared" si="4"/>
        <v>1059.5</v>
      </c>
      <c r="P33" s="19">
        <f t="shared" si="4"/>
        <v>13.3</v>
      </c>
      <c r="Q33" s="19">
        <f t="shared" si="4"/>
        <v>5.9</v>
      </c>
      <c r="R33" s="19">
        <f t="shared" si="4"/>
        <v>290.2</v>
      </c>
      <c r="S33" s="3"/>
      <c r="T33" s="25"/>
    </row>
    <row r="34" spans="1:20" outlineLevel="1" x14ac:dyDescent="0.2"/>
    <row r="35" spans="1:20" outlineLevel="1" x14ac:dyDescent="0.2"/>
    <row r="36" spans="1:20" outlineLevel="1" x14ac:dyDescent="0.2"/>
    <row r="37" spans="1:20" outlineLevel="1" x14ac:dyDescent="0.2"/>
    <row r="38" spans="1:20" outlineLevel="1" x14ac:dyDescent="0.2"/>
    <row r="39" spans="1:20" outlineLevel="1" x14ac:dyDescent="0.2"/>
    <row r="40" spans="1:20" outlineLevel="1" x14ac:dyDescent="0.2"/>
    <row r="41" spans="1:20" outlineLevel="1" x14ac:dyDescent="0.2"/>
    <row r="42" spans="1:20" outlineLevel="1" x14ac:dyDescent="0.2"/>
    <row r="43" spans="1:20" outlineLevel="1" x14ac:dyDescent="0.2"/>
    <row r="44" spans="1:20" outlineLevel="1" x14ac:dyDescent="0.2"/>
    <row r="45" spans="1:20" outlineLevel="1" x14ac:dyDescent="0.2"/>
  </sheetData>
  <mergeCells count="11">
    <mergeCell ref="F3:F4"/>
    <mergeCell ref="A3:A4"/>
    <mergeCell ref="B3:B4"/>
    <mergeCell ref="C3:C4"/>
    <mergeCell ref="D3:D4"/>
    <mergeCell ref="E3:E4"/>
    <mergeCell ref="G3:G4"/>
    <mergeCell ref="H3:L3"/>
    <mergeCell ref="M3:R3"/>
    <mergeCell ref="S3:S4"/>
    <mergeCell ref="T3:T4"/>
  </mergeCells>
  <pageMargins left="0.25" right="0.25" top="0.75" bottom="0.75" header="0.3" footer="0.3"/>
  <pageSetup paperSize="9" scale="70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zoomScale="85" zoomScaleNormal="85" workbookViewId="0">
      <pane ySplit="5" topLeftCell="A6" activePane="bottomLeft" state="frozen"/>
      <selection pane="bottomLeft" activeCell="D37" sqref="D37"/>
    </sheetView>
  </sheetViews>
  <sheetFormatPr defaultRowHeight="12.75" outlineLevelRow="1" x14ac:dyDescent="0.2"/>
  <cols>
    <col min="1" max="1" width="9.140625" style="13"/>
    <col min="2" max="2" width="41.42578125" style="1" bestFit="1" customWidth="1"/>
    <col min="3" max="3" width="8.5703125" style="10" bestFit="1" customWidth="1"/>
    <col min="4" max="4" width="12" style="1" bestFit="1" customWidth="1"/>
    <col min="5" max="6" width="7.140625" style="1" customWidth="1"/>
    <col min="7" max="7" width="13.28515625" style="1" customWidth="1"/>
    <col min="8" max="9" width="7.140625" style="1" customWidth="1"/>
    <col min="10" max="10" width="8.42578125" style="1" bestFit="1" customWidth="1"/>
    <col min="11" max="12" width="7.140625" style="1" customWidth="1"/>
    <col min="13" max="14" width="8.5703125" style="1" bestFit="1" customWidth="1"/>
    <col min="15" max="18" width="7.140625" style="1" customWidth="1"/>
    <col min="19" max="19" width="13.7109375" style="1" bestFit="1" customWidth="1"/>
    <col min="20" max="16384" width="9.140625" style="1"/>
  </cols>
  <sheetData>
    <row r="1" spans="1:20" x14ac:dyDescent="0.2">
      <c r="B1" s="9" t="s">
        <v>33</v>
      </c>
      <c r="D1" s="1" t="s">
        <v>92</v>
      </c>
      <c r="F1" s="1" t="s">
        <v>96</v>
      </c>
    </row>
    <row r="3" spans="1:20" x14ac:dyDescent="0.2">
      <c r="A3" s="61" t="s">
        <v>38</v>
      </c>
      <c r="B3" s="62" t="s">
        <v>1</v>
      </c>
      <c r="C3" s="63" t="s">
        <v>2</v>
      </c>
      <c r="D3" s="62" t="s">
        <v>17</v>
      </c>
      <c r="E3" s="62" t="s">
        <v>3</v>
      </c>
      <c r="F3" s="66" t="s">
        <v>4</v>
      </c>
      <c r="G3" s="65" t="s">
        <v>16</v>
      </c>
      <c r="H3" s="62" t="s">
        <v>5</v>
      </c>
      <c r="I3" s="62"/>
      <c r="J3" s="62"/>
      <c r="K3" s="62"/>
      <c r="L3" s="62"/>
      <c r="M3" s="62" t="s">
        <v>6</v>
      </c>
      <c r="N3" s="62"/>
      <c r="O3" s="62"/>
      <c r="P3" s="62"/>
      <c r="Q3" s="62"/>
      <c r="R3" s="62"/>
      <c r="S3" s="61" t="s">
        <v>0</v>
      </c>
      <c r="T3" s="64" t="s">
        <v>39</v>
      </c>
    </row>
    <row r="4" spans="1:20" x14ac:dyDescent="0.2">
      <c r="A4" s="61"/>
      <c r="B4" s="62"/>
      <c r="C4" s="63"/>
      <c r="D4" s="62"/>
      <c r="E4" s="62"/>
      <c r="F4" s="66"/>
      <c r="G4" s="65"/>
      <c r="H4" s="23" t="s">
        <v>19</v>
      </c>
      <c r="I4" s="23" t="s">
        <v>7</v>
      </c>
      <c r="J4" s="23" t="s">
        <v>8</v>
      </c>
      <c r="K4" s="23" t="s">
        <v>9</v>
      </c>
      <c r="L4" s="23" t="s">
        <v>35</v>
      </c>
      <c r="M4" s="23" t="s">
        <v>10</v>
      </c>
      <c r="N4" s="23" t="s">
        <v>11</v>
      </c>
      <c r="O4" s="23" t="s">
        <v>18</v>
      </c>
      <c r="P4" s="23" t="s">
        <v>12</v>
      </c>
      <c r="Q4" s="23" t="s">
        <v>36</v>
      </c>
      <c r="R4" s="23" t="s">
        <v>37</v>
      </c>
      <c r="S4" s="61"/>
      <c r="T4" s="64"/>
    </row>
    <row r="5" spans="1:20" s="11" customFormat="1" x14ac:dyDescent="0.2">
      <c r="A5" s="21"/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7" spans="1:20" ht="15" x14ac:dyDescent="0.2">
      <c r="A7" s="12" t="s">
        <v>30</v>
      </c>
    </row>
    <row r="8" spans="1:20" outlineLevel="1" x14ac:dyDescent="0.2"/>
    <row r="9" spans="1:20" outlineLevel="1" x14ac:dyDescent="0.2">
      <c r="A9" s="14" t="s">
        <v>20</v>
      </c>
    </row>
    <row r="10" spans="1:20" s="11" customFormat="1" outlineLevel="1" x14ac:dyDescent="0.2">
      <c r="A10" s="21"/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3"/>
      <c r="T10" s="25"/>
    </row>
    <row r="11" spans="1:20" outlineLevel="1" x14ac:dyDescent="0.2">
      <c r="A11" s="21"/>
      <c r="B11" s="26" t="s">
        <v>72</v>
      </c>
      <c r="C11" s="15">
        <v>225</v>
      </c>
      <c r="D11" s="20">
        <v>9.3000000000000007</v>
      </c>
      <c r="E11" s="20">
        <v>10.199999999999999</v>
      </c>
      <c r="F11" s="20">
        <v>78.8</v>
      </c>
      <c r="G11" s="20">
        <v>477</v>
      </c>
      <c r="H11" s="20">
        <v>0.7</v>
      </c>
      <c r="I11" s="20">
        <v>1.8</v>
      </c>
      <c r="J11" s="20">
        <v>59.3</v>
      </c>
      <c r="K11" s="20">
        <v>3</v>
      </c>
      <c r="L11" s="20">
        <v>0.12</v>
      </c>
      <c r="M11" s="20">
        <v>42.8</v>
      </c>
      <c r="N11" s="20">
        <v>23.2</v>
      </c>
      <c r="O11" s="20">
        <v>72.3</v>
      </c>
      <c r="P11" s="20">
        <v>2</v>
      </c>
      <c r="Q11" s="20">
        <v>0.9</v>
      </c>
      <c r="R11" s="20">
        <v>42.7</v>
      </c>
      <c r="S11" s="3">
        <v>728</v>
      </c>
      <c r="T11" s="25">
        <v>2004</v>
      </c>
    </row>
    <row r="12" spans="1:20" ht="38.25" outlineLevel="1" x14ac:dyDescent="0.2">
      <c r="A12" s="21"/>
      <c r="B12" s="2" t="s">
        <v>73</v>
      </c>
      <c r="C12" s="15">
        <v>125</v>
      </c>
      <c r="D12" s="20">
        <v>3.5</v>
      </c>
      <c r="E12" s="20">
        <v>3.1</v>
      </c>
      <c r="F12" s="20">
        <v>17.3</v>
      </c>
      <c r="G12" s="20">
        <v>112.5</v>
      </c>
      <c r="H12" s="20">
        <v>0.04</v>
      </c>
      <c r="I12" s="20">
        <v>0.8</v>
      </c>
      <c r="J12" s="20">
        <v>25</v>
      </c>
      <c r="K12" s="20">
        <v>0</v>
      </c>
      <c r="L12" s="20">
        <v>0.2</v>
      </c>
      <c r="M12" s="20">
        <v>148.80000000000001</v>
      </c>
      <c r="N12" s="20">
        <v>17.5</v>
      </c>
      <c r="O12" s="20">
        <v>112.8</v>
      </c>
      <c r="P12" s="20">
        <v>0.15</v>
      </c>
      <c r="Q12" s="20">
        <v>0</v>
      </c>
      <c r="R12" s="20">
        <v>0</v>
      </c>
      <c r="S12" s="3"/>
      <c r="T12" s="30" t="s">
        <v>79</v>
      </c>
    </row>
    <row r="13" spans="1:20" outlineLevel="1" x14ac:dyDescent="0.2">
      <c r="A13" s="21"/>
      <c r="B13" s="2" t="s">
        <v>86</v>
      </c>
      <c r="C13" s="15" t="s">
        <v>58</v>
      </c>
      <c r="D13" s="20">
        <v>0.3</v>
      </c>
      <c r="E13" s="20">
        <v>0.1</v>
      </c>
      <c r="F13" s="20">
        <v>15.2</v>
      </c>
      <c r="G13" s="20">
        <v>62</v>
      </c>
      <c r="H13" s="20">
        <v>0</v>
      </c>
      <c r="I13" s="20">
        <v>2</v>
      </c>
      <c r="J13" s="20">
        <v>0</v>
      </c>
      <c r="K13" s="20">
        <v>0</v>
      </c>
      <c r="L13" s="20">
        <v>0</v>
      </c>
      <c r="M13" s="20">
        <v>8</v>
      </c>
      <c r="N13" s="20">
        <v>5</v>
      </c>
      <c r="O13" s="20">
        <v>10</v>
      </c>
      <c r="P13" s="20">
        <v>1</v>
      </c>
      <c r="Q13" s="20">
        <v>0</v>
      </c>
      <c r="R13" s="20">
        <v>0</v>
      </c>
      <c r="S13" s="3">
        <v>686</v>
      </c>
      <c r="T13" s="48">
        <v>2004</v>
      </c>
    </row>
    <row r="14" spans="1:20" outlineLevel="1" x14ac:dyDescent="0.2">
      <c r="A14" s="2"/>
      <c r="B14" s="6" t="s">
        <v>32</v>
      </c>
      <c r="C14" s="35">
        <v>550</v>
      </c>
      <c r="D14" s="36">
        <f t="shared" ref="D14:R14" si="0">SUM(D11:D13)</f>
        <v>13.100000000000001</v>
      </c>
      <c r="E14" s="36">
        <f t="shared" si="0"/>
        <v>13.399999999999999</v>
      </c>
      <c r="F14" s="36">
        <f t="shared" si="0"/>
        <v>111.3</v>
      </c>
      <c r="G14" s="36">
        <f t="shared" si="0"/>
        <v>651.5</v>
      </c>
      <c r="H14" s="36">
        <f t="shared" si="0"/>
        <v>0.74</v>
      </c>
      <c r="I14" s="36">
        <f t="shared" si="0"/>
        <v>4.5999999999999996</v>
      </c>
      <c r="J14" s="36">
        <f t="shared" si="0"/>
        <v>84.3</v>
      </c>
      <c r="K14" s="36">
        <f t="shared" si="0"/>
        <v>3</v>
      </c>
      <c r="L14" s="36">
        <f t="shared" si="0"/>
        <v>0.32</v>
      </c>
      <c r="M14" s="36">
        <f t="shared" si="0"/>
        <v>199.60000000000002</v>
      </c>
      <c r="N14" s="36">
        <f t="shared" si="0"/>
        <v>45.7</v>
      </c>
      <c r="O14" s="36">
        <f t="shared" si="0"/>
        <v>195.1</v>
      </c>
      <c r="P14" s="36">
        <f t="shared" si="0"/>
        <v>3.15</v>
      </c>
      <c r="Q14" s="36">
        <f t="shared" si="0"/>
        <v>0.9</v>
      </c>
      <c r="R14" s="36">
        <f t="shared" si="0"/>
        <v>42.7</v>
      </c>
      <c r="S14" s="35"/>
      <c r="T14" s="38"/>
    </row>
    <row r="15" spans="1:20" outlineLevel="1" x14ac:dyDescent="0.2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20" outlineLevel="1" x14ac:dyDescent="0.2">
      <c r="A16" s="18" t="s">
        <v>13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20" s="11" customFormat="1" outlineLevel="1" x14ac:dyDescent="0.2">
      <c r="A17" s="21"/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22"/>
      <c r="T17" s="22"/>
    </row>
    <row r="18" spans="1:20" outlineLevel="1" x14ac:dyDescent="0.2">
      <c r="A18" s="21"/>
      <c r="B18" s="2" t="s">
        <v>47</v>
      </c>
      <c r="C18" s="15">
        <v>20</v>
      </c>
      <c r="D18" s="16">
        <v>0.2</v>
      </c>
      <c r="E18" s="16">
        <v>0</v>
      </c>
      <c r="F18" s="16">
        <v>0.5</v>
      </c>
      <c r="G18" s="16">
        <v>2.8</v>
      </c>
      <c r="H18" s="16">
        <v>0</v>
      </c>
      <c r="I18" s="16">
        <v>2</v>
      </c>
      <c r="J18" s="16">
        <v>0</v>
      </c>
      <c r="K18" s="16">
        <v>0.1</v>
      </c>
      <c r="L18" s="16">
        <v>0</v>
      </c>
      <c r="M18" s="16">
        <v>4.5999999999999996</v>
      </c>
      <c r="N18" s="16">
        <v>2.8</v>
      </c>
      <c r="O18" s="16">
        <v>8.4</v>
      </c>
      <c r="P18" s="16">
        <v>0.3</v>
      </c>
      <c r="Q18" s="16">
        <v>0.1</v>
      </c>
      <c r="R18" s="16">
        <v>0.6</v>
      </c>
      <c r="S18" s="3" t="s">
        <v>51</v>
      </c>
      <c r="T18" s="25">
        <v>2004</v>
      </c>
    </row>
    <row r="19" spans="1:20" outlineLevel="1" x14ac:dyDescent="0.2">
      <c r="A19" s="21"/>
      <c r="B19" s="47" t="s">
        <v>88</v>
      </c>
      <c r="C19" s="15" t="s">
        <v>59</v>
      </c>
      <c r="D19" s="16">
        <v>5</v>
      </c>
      <c r="E19" s="16">
        <v>3.3</v>
      </c>
      <c r="F19" s="16">
        <v>20.5</v>
      </c>
      <c r="G19" s="16">
        <v>132.6</v>
      </c>
      <c r="H19" s="16">
        <v>0.11</v>
      </c>
      <c r="I19" s="16">
        <v>12</v>
      </c>
      <c r="J19" s="16">
        <v>0</v>
      </c>
      <c r="K19" s="16">
        <v>2.7</v>
      </c>
      <c r="L19" s="16">
        <v>0.08</v>
      </c>
      <c r="M19" s="16">
        <v>35</v>
      </c>
      <c r="N19" s="16">
        <v>36.700000000000003</v>
      </c>
      <c r="O19" s="16">
        <v>113.7</v>
      </c>
      <c r="P19" s="16">
        <v>1.3</v>
      </c>
      <c r="Q19" s="16">
        <v>0.5</v>
      </c>
      <c r="R19" s="16">
        <v>69.2</v>
      </c>
      <c r="S19" s="3">
        <v>133</v>
      </c>
      <c r="T19" s="48">
        <v>2004</v>
      </c>
    </row>
    <row r="20" spans="1:20" outlineLevel="1" x14ac:dyDescent="0.2">
      <c r="A20" s="21"/>
      <c r="B20" s="2" t="s">
        <v>75</v>
      </c>
      <c r="C20" s="15">
        <v>160</v>
      </c>
      <c r="D20" s="16">
        <v>14</v>
      </c>
      <c r="E20" s="16">
        <v>11.4</v>
      </c>
      <c r="F20" s="16">
        <v>17.8</v>
      </c>
      <c r="G20" s="16">
        <v>236.8</v>
      </c>
      <c r="H20" s="16">
        <v>0.1</v>
      </c>
      <c r="I20" s="16">
        <v>3.2</v>
      </c>
      <c r="J20" s="16">
        <v>0.1</v>
      </c>
      <c r="K20" s="16">
        <v>4.4000000000000004</v>
      </c>
      <c r="L20" s="16">
        <v>0</v>
      </c>
      <c r="M20" s="16">
        <v>49.6</v>
      </c>
      <c r="N20" s="16">
        <v>18.8</v>
      </c>
      <c r="O20" s="16">
        <v>185.6</v>
      </c>
      <c r="P20" s="16">
        <v>1.2</v>
      </c>
      <c r="Q20" s="16">
        <v>0.8</v>
      </c>
      <c r="R20" s="16">
        <v>161</v>
      </c>
      <c r="S20" s="3">
        <v>394</v>
      </c>
      <c r="T20" s="29">
        <v>2004</v>
      </c>
    </row>
    <row r="21" spans="1:20" outlineLevel="1" x14ac:dyDescent="0.2">
      <c r="A21" s="21"/>
      <c r="B21" s="2" t="s">
        <v>76</v>
      </c>
      <c r="C21" s="15">
        <v>180</v>
      </c>
      <c r="D21" s="16">
        <v>3.8</v>
      </c>
      <c r="E21" s="16">
        <v>8.1999999999999993</v>
      </c>
      <c r="F21" s="16">
        <v>26.3</v>
      </c>
      <c r="G21" s="16">
        <v>196.2</v>
      </c>
      <c r="H21" s="16">
        <v>0.17</v>
      </c>
      <c r="I21" s="16">
        <v>21.8</v>
      </c>
      <c r="J21" s="16">
        <v>0</v>
      </c>
      <c r="K21" s="16">
        <v>0.3</v>
      </c>
      <c r="L21" s="16">
        <v>0.12</v>
      </c>
      <c r="M21" s="16">
        <v>44.4</v>
      </c>
      <c r="N21" s="16">
        <v>33.4</v>
      </c>
      <c r="O21" s="16">
        <v>103.9</v>
      </c>
      <c r="P21" s="16">
        <v>1.2</v>
      </c>
      <c r="Q21" s="16">
        <v>0.8</v>
      </c>
      <c r="R21" s="16">
        <v>67.8</v>
      </c>
      <c r="S21" s="3">
        <v>520</v>
      </c>
      <c r="T21" s="29">
        <v>2004</v>
      </c>
    </row>
    <row r="22" spans="1:20" outlineLevel="1" x14ac:dyDescent="0.2">
      <c r="A22" s="21"/>
      <c r="B22" s="2" t="s">
        <v>77</v>
      </c>
      <c r="C22" s="15">
        <v>200</v>
      </c>
      <c r="D22" s="16">
        <v>0.2</v>
      </c>
      <c r="E22" s="16">
        <v>0</v>
      </c>
      <c r="F22" s="16">
        <v>35.4</v>
      </c>
      <c r="G22" s="16">
        <v>142</v>
      </c>
      <c r="H22" s="16">
        <v>0.06</v>
      </c>
      <c r="I22" s="16">
        <v>11.2</v>
      </c>
      <c r="J22" s="16">
        <v>0</v>
      </c>
      <c r="K22" s="16">
        <v>0.1</v>
      </c>
      <c r="L22" s="16">
        <v>0</v>
      </c>
      <c r="M22" s="16">
        <v>22</v>
      </c>
      <c r="N22" s="16">
        <v>11.9</v>
      </c>
      <c r="O22" s="16">
        <v>12</v>
      </c>
      <c r="P22" s="16">
        <v>0.1</v>
      </c>
      <c r="Q22" s="16">
        <v>0</v>
      </c>
      <c r="R22" s="16">
        <v>0.4</v>
      </c>
      <c r="S22" s="3">
        <v>632</v>
      </c>
      <c r="T22" s="29">
        <v>2004</v>
      </c>
    </row>
    <row r="23" spans="1:20" outlineLevel="1" x14ac:dyDescent="0.2">
      <c r="A23" s="2"/>
      <c r="B23" s="2" t="s">
        <v>46</v>
      </c>
      <c r="C23" s="15">
        <v>50</v>
      </c>
      <c r="D23" s="16">
        <v>3.7</v>
      </c>
      <c r="E23" s="16">
        <v>6.3</v>
      </c>
      <c r="F23" s="16">
        <v>22</v>
      </c>
      <c r="G23" s="16">
        <v>159</v>
      </c>
      <c r="H23" s="16">
        <v>0.06</v>
      </c>
      <c r="I23" s="16">
        <v>0</v>
      </c>
      <c r="J23" s="16">
        <v>2</v>
      </c>
      <c r="K23" s="16">
        <v>2.2999999999999998</v>
      </c>
      <c r="L23" s="16">
        <v>0.8</v>
      </c>
      <c r="M23" s="16">
        <v>9.9</v>
      </c>
      <c r="N23" s="16">
        <v>13.7</v>
      </c>
      <c r="O23" s="16">
        <v>35</v>
      </c>
      <c r="P23" s="16">
        <v>0.7</v>
      </c>
      <c r="Q23" s="16">
        <v>0.3</v>
      </c>
      <c r="R23" s="16">
        <v>24</v>
      </c>
      <c r="S23" s="3">
        <v>424</v>
      </c>
      <c r="T23" s="29">
        <v>2017</v>
      </c>
    </row>
    <row r="24" spans="1:20" ht="25.5" outlineLevel="1" x14ac:dyDescent="0.2">
      <c r="A24" s="2"/>
      <c r="B24" s="2" t="s">
        <v>50</v>
      </c>
      <c r="C24" s="15">
        <v>20</v>
      </c>
      <c r="D24" s="16">
        <v>1.3</v>
      </c>
      <c r="E24" s="16">
        <v>0.2</v>
      </c>
      <c r="F24" s="16">
        <v>9.9</v>
      </c>
      <c r="G24" s="16">
        <v>46</v>
      </c>
      <c r="H24" s="16">
        <v>0.4</v>
      </c>
      <c r="I24" s="16">
        <v>0</v>
      </c>
      <c r="J24" s="16">
        <v>0</v>
      </c>
      <c r="K24" s="16">
        <v>0.2</v>
      </c>
      <c r="L24" s="16">
        <v>0</v>
      </c>
      <c r="M24" s="16">
        <v>4.5999999999999996</v>
      </c>
      <c r="N24" s="16">
        <v>5</v>
      </c>
      <c r="O24" s="16">
        <v>21.2</v>
      </c>
      <c r="P24" s="16">
        <v>0.6</v>
      </c>
      <c r="Q24" s="16">
        <v>0.2</v>
      </c>
      <c r="R24" s="16">
        <v>1.1000000000000001</v>
      </c>
      <c r="S24" s="3"/>
      <c r="T24" s="30" t="s">
        <v>52</v>
      </c>
    </row>
    <row r="25" spans="1:20" s="8" customFormat="1" x14ac:dyDescent="0.2">
      <c r="A25" s="2"/>
      <c r="B25" s="7" t="s">
        <v>14</v>
      </c>
      <c r="C25" s="35">
        <f>SUM(C18:C24)</f>
        <v>630</v>
      </c>
      <c r="D25" s="35">
        <f t="shared" ref="D25:R25" si="1">SUM(D18:D24)</f>
        <v>28.2</v>
      </c>
      <c r="E25" s="35">
        <f t="shared" si="1"/>
        <v>29.4</v>
      </c>
      <c r="F25" s="35">
        <f t="shared" si="1"/>
        <v>132.4</v>
      </c>
      <c r="G25" s="35">
        <f t="shared" si="1"/>
        <v>915.40000000000009</v>
      </c>
      <c r="H25" s="35">
        <f t="shared" si="1"/>
        <v>0.9</v>
      </c>
      <c r="I25" s="35">
        <f t="shared" si="1"/>
        <v>50.2</v>
      </c>
      <c r="J25" s="35">
        <f t="shared" si="1"/>
        <v>2.1</v>
      </c>
      <c r="K25" s="35">
        <f t="shared" si="1"/>
        <v>10.1</v>
      </c>
      <c r="L25" s="35">
        <f t="shared" si="1"/>
        <v>1</v>
      </c>
      <c r="M25" s="35">
        <f t="shared" si="1"/>
        <v>170.1</v>
      </c>
      <c r="N25" s="35">
        <f t="shared" si="1"/>
        <v>122.3</v>
      </c>
      <c r="O25" s="35">
        <f t="shared" si="1"/>
        <v>479.8</v>
      </c>
      <c r="P25" s="35">
        <f t="shared" si="1"/>
        <v>5.3999999999999995</v>
      </c>
      <c r="Q25" s="35">
        <f t="shared" si="1"/>
        <v>2.7</v>
      </c>
      <c r="R25" s="35">
        <f t="shared" si="1"/>
        <v>324.10000000000002</v>
      </c>
      <c r="S25" s="20"/>
      <c r="T25" s="25"/>
    </row>
    <row r="26" spans="1:20" outlineLevel="1" x14ac:dyDescent="0.2">
      <c r="A26" s="31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24"/>
      <c r="T26" s="24"/>
    </row>
    <row r="27" spans="1:20" outlineLevel="1" x14ac:dyDescent="0.2">
      <c r="A27" s="14" t="s">
        <v>44</v>
      </c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4"/>
      <c r="T27" s="24"/>
    </row>
    <row r="28" spans="1:20" outlineLevel="1" x14ac:dyDescent="0.2">
      <c r="A28" s="21"/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  <c r="P28" s="5">
        <v>16</v>
      </c>
      <c r="Q28" s="5">
        <v>17</v>
      </c>
      <c r="R28" s="5">
        <v>18</v>
      </c>
      <c r="S28" s="3"/>
      <c r="T28" s="25"/>
    </row>
    <row r="29" spans="1:20" outlineLevel="1" x14ac:dyDescent="0.2">
      <c r="A29" s="21"/>
      <c r="B29" s="2" t="s">
        <v>78</v>
      </c>
      <c r="C29" s="15">
        <v>200</v>
      </c>
      <c r="D29" s="20">
        <v>1</v>
      </c>
      <c r="E29" s="20">
        <v>0</v>
      </c>
      <c r="F29" s="20">
        <v>20.2</v>
      </c>
      <c r="G29" s="20">
        <v>85</v>
      </c>
      <c r="H29" s="20">
        <v>0.02</v>
      </c>
      <c r="I29" s="20">
        <v>4</v>
      </c>
      <c r="J29" s="20">
        <v>0</v>
      </c>
      <c r="K29" s="20">
        <v>0.2</v>
      </c>
      <c r="L29" s="20">
        <v>0.02</v>
      </c>
      <c r="M29" s="20">
        <v>14</v>
      </c>
      <c r="N29" s="20">
        <v>8</v>
      </c>
      <c r="O29" s="20">
        <v>14</v>
      </c>
      <c r="P29" s="20">
        <v>2.8</v>
      </c>
      <c r="Q29" s="20">
        <v>0</v>
      </c>
      <c r="R29" s="20">
        <v>0</v>
      </c>
      <c r="S29" s="3">
        <v>707</v>
      </c>
      <c r="T29" s="27">
        <v>2004</v>
      </c>
    </row>
    <row r="30" spans="1:20" outlineLevel="1" x14ac:dyDescent="0.2">
      <c r="A30" s="2"/>
      <c r="B30" s="2" t="s">
        <v>46</v>
      </c>
      <c r="C30" s="15">
        <v>100</v>
      </c>
      <c r="D30" s="20">
        <v>9.6</v>
      </c>
      <c r="E30" s="20">
        <v>13.8</v>
      </c>
      <c r="F30" s="20">
        <v>26.9</v>
      </c>
      <c r="G30" s="20">
        <v>271</v>
      </c>
      <c r="H30" s="20">
        <v>0.14000000000000001</v>
      </c>
      <c r="I30" s="20">
        <v>0</v>
      </c>
      <c r="J30" s="20">
        <v>7.5</v>
      </c>
      <c r="K30" s="20">
        <v>1.5</v>
      </c>
      <c r="L30" s="20">
        <v>0.1</v>
      </c>
      <c r="M30" s="20">
        <v>269.3</v>
      </c>
      <c r="N30" s="20">
        <v>24.2</v>
      </c>
      <c r="O30" s="20">
        <v>104.5</v>
      </c>
      <c r="P30" s="20">
        <v>1.5</v>
      </c>
      <c r="Q30" s="20">
        <v>0.2</v>
      </c>
      <c r="R30" s="20">
        <v>21.5</v>
      </c>
      <c r="S30" s="3">
        <v>420</v>
      </c>
      <c r="T30" s="25">
        <v>2017</v>
      </c>
    </row>
    <row r="31" spans="1:20" outlineLevel="1" x14ac:dyDescent="0.2">
      <c r="A31" s="2"/>
      <c r="B31" s="4" t="s">
        <v>87</v>
      </c>
      <c r="C31" s="35">
        <f>SUM(C29:C30)</f>
        <v>300</v>
      </c>
      <c r="D31" s="35">
        <f t="shared" ref="D31:R31" si="2">SUM(D29:D30)</f>
        <v>10.6</v>
      </c>
      <c r="E31" s="35">
        <f t="shared" si="2"/>
        <v>13.8</v>
      </c>
      <c r="F31" s="35">
        <f t="shared" si="2"/>
        <v>47.099999999999994</v>
      </c>
      <c r="G31" s="35">
        <f t="shared" si="2"/>
        <v>356</v>
      </c>
      <c r="H31" s="35">
        <f t="shared" si="2"/>
        <v>0.16</v>
      </c>
      <c r="I31" s="35">
        <f t="shared" si="2"/>
        <v>4</v>
      </c>
      <c r="J31" s="35">
        <f t="shared" si="2"/>
        <v>7.5</v>
      </c>
      <c r="K31" s="35">
        <f t="shared" si="2"/>
        <v>1.7</v>
      </c>
      <c r="L31" s="35">
        <f t="shared" si="2"/>
        <v>0.12000000000000001</v>
      </c>
      <c r="M31" s="35">
        <f t="shared" si="2"/>
        <v>283.3</v>
      </c>
      <c r="N31" s="35">
        <f t="shared" si="2"/>
        <v>32.200000000000003</v>
      </c>
      <c r="O31" s="35">
        <f t="shared" si="2"/>
        <v>118.5</v>
      </c>
      <c r="P31" s="35">
        <f t="shared" si="2"/>
        <v>4.3</v>
      </c>
      <c r="Q31" s="35">
        <f t="shared" si="2"/>
        <v>0.2</v>
      </c>
      <c r="R31" s="35">
        <f t="shared" si="2"/>
        <v>21.5</v>
      </c>
      <c r="S31" s="35"/>
      <c r="T31" s="38"/>
    </row>
    <row r="32" spans="1:20" ht="15" outlineLevel="1" x14ac:dyDescent="0.25">
      <c r="A32" s="2"/>
      <c r="B32" s="4" t="s">
        <v>15</v>
      </c>
      <c r="C32" s="3"/>
      <c r="D32" s="19">
        <f>D14+D25+D31</f>
        <v>51.9</v>
      </c>
      <c r="E32" s="19">
        <f t="shared" ref="E32:R32" si="3">E14+E25+E31</f>
        <v>56.599999999999994</v>
      </c>
      <c r="F32" s="19">
        <f t="shared" si="3"/>
        <v>290.79999999999995</v>
      </c>
      <c r="G32" s="19">
        <f t="shared" si="3"/>
        <v>1922.9</v>
      </c>
      <c r="H32" s="19">
        <f t="shared" si="3"/>
        <v>1.8</v>
      </c>
      <c r="I32" s="19">
        <f t="shared" si="3"/>
        <v>58.800000000000004</v>
      </c>
      <c r="J32" s="19">
        <f t="shared" si="3"/>
        <v>93.899999999999991</v>
      </c>
      <c r="K32" s="19">
        <f t="shared" si="3"/>
        <v>14.799999999999999</v>
      </c>
      <c r="L32" s="19">
        <f t="shared" si="3"/>
        <v>1.4400000000000002</v>
      </c>
      <c r="M32" s="19">
        <f t="shared" si="3"/>
        <v>653</v>
      </c>
      <c r="N32" s="19">
        <f t="shared" si="3"/>
        <v>200.2</v>
      </c>
      <c r="O32" s="19">
        <f t="shared" si="3"/>
        <v>793.4</v>
      </c>
      <c r="P32" s="19">
        <f t="shared" si="3"/>
        <v>12.849999999999998</v>
      </c>
      <c r="Q32" s="19">
        <f t="shared" si="3"/>
        <v>3.8000000000000003</v>
      </c>
      <c r="R32" s="19">
        <f t="shared" si="3"/>
        <v>388.3</v>
      </c>
      <c r="S32" s="3"/>
      <c r="T32" s="25"/>
    </row>
    <row r="33" outlineLevel="1" x14ac:dyDescent="0.2"/>
    <row r="34" outlineLevel="1" x14ac:dyDescent="0.2"/>
  </sheetData>
  <mergeCells count="11">
    <mergeCell ref="F3:F4"/>
    <mergeCell ref="A3:A4"/>
    <mergeCell ref="B3:B4"/>
    <mergeCell ref="C3:C4"/>
    <mergeCell ref="D3:D4"/>
    <mergeCell ref="E3:E4"/>
    <mergeCell ref="G3:G4"/>
    <mergeCell ref="H3:L3"/>
    <mergeCell ref="M3:R3"/>
    <mergeCell ref="S3:S4"/>
    <mergeCell ref="T3:T4"/>
  </mergeCells>
  <pageMargins left="0.25" right="0.25" top="0.75" bottom="0.75" header="0.3" footer="0.3"/>
  <pageSetup paperSize="9" scale="7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zoomScale="85" zoomScaleNormal="85" workbookViewId="0">
      <pane ySplit="5" topLeftCell="A6" activePane="bottomLeft" state="frozen"/>
      <selection pane="bottomLeft" activeCell="G12" sqref="G12"/>
    </sheetView>
  </sheetViews>
  <sheetFormatPr defaultRowHeight="12.75" outlineLevelRow="1" x14ac:dyDescent="0.2"/>
  <cols>
    <col min="1" max="1" width="9.140625" style="13"/>
    <col min="2" max="2" width="41.42578125" style="1" bestFit="1" customWidth="1"/>
    <col min="3" max="3" width="8.5703125" style="10" bestFit="1" customWidth="1"/>
    <col min="4" max="4" width="12" style="1" bestFit="1" customWidth="1"/>
    <col min="5" max="6" width="7.140625" style="1" customWidth="1"/>
    <col min="7" max="7" width="13.28515625" style="1" customWidth="1"/>
    <col min="8" max="9" width="7.140625" style="1" customWidth="1"/>
    <col min="10" max="10" width="8.42578125" style="1" bestFit="1" customWidth="1"/>
    <col min="11" max="12" width="7.140625" style="1" customWidth="1"/>
    <col min="13" max="14" width="8.5703125" style="1" bestFit="1" customWidth="1"/>
    <col min="15" max="15" width="8.42578125" style="1" customWidth="1"/>
    <col min="16" max="18" width="7.140625" style="1" customWidth="1"/>
    <col min="19" max="19" width="13.7109375" style="1" bestFit="1" customWidth="1"/>
    <col min="20" max="16384" width="9.140625" style="1"/>
  </cols>
  <sheetData>
    <row r="1" spans="1:20" x14ac:dyDescent="0.2">
      <c r="B1" s="9" t="s">
        <v>33</v>
      </c>
      <c r="D1" s="1" t="s">
        <v>92</v>
      </c>
      <c r="F1" s="1" t="s">
        <v>95</v>
      </c>
    </row>
    <row r="3" spans="1:20" x14ac:dyDescent="0.2">
      <c r="A3" s="61" t="s">
        <v>38</v>
      </c>
      <c r="B3" s="62" t="s">
        <v>1</v>
      </c>
      <c r="C3" s="63" t="s">
        <v>2</v>
      </c>
      <c r="D3" s="62" t="s">
        <v>17</v>
      </c>
      <c r="E3" s="62" t="s">
        <v>3</v>
      </c>
      <c r="F3" s="66" t="s">
        <v>4</v>
      </c>
      <c r="G3" s="65" t="s">
        <v>16</v>
      </c>
      <c r="H3" s="62" t="s">
        <v>5</v>
      </c>
      <c r="I3" s="62"/>
      <c r="J3" s="62"/>
      <c r="K3" s="62"/>
      <c r="L3" s="62"/>
      <c r="M3" s="62" t="s">
        <v>6</v>
      </c>
      <c r="N3" s="62"/>
      <c r="O3" s="62"/>
      <c r="P3" s="62"/>
      <c r="Q3" s="62"/>
      <c r="R3" s="62"/>
      <c r="S3" s="61" t="s">
        <v>0</v>
      </c>
      <c r="T3" s="64" t="s">
        <v>39</v>
      </c>
    </row>
    <row r="4" spans="1:20" x14ac:dyDescent="0.2">
      <c r="A4" s="61"/>
      <c r="B4" s="62"/>
      <c r="C4" s="63"/>
      <c r="D4" s="62"/>
      <c r="E4" s="62"/>
      <c r="F4" s="66"/>
      <c r="G4" s="65"/>
      <c r="H4" s="23" t="s">
        <v>19</v>
      </c>
      <c r="I4" s="23" t="s">
        <v>7</v>
      </c>
      <c r="J4" s="23" t="s">
        <v>8</v>
      </c>
      <c r="K4" s="23" t="s">
        <v>9</v>
      </c>
      <c r="L4" s="23" t="s">
        <v>35</v>
      </c>
      <c r="M4" s="23" t="s">
        <v>10</v>
      </c>
      <c r="N4" s="23" t="s">
        <v>11</v>
      </c>
      <c r="O4" s="23" t="s">
        <v>18</v>
      </c>
      <c r="P4" s="23" t="s">
        <v>12</v>
      </c>
      <c r="Q4" s="23" t="s">
        <v>36</v>
      </c>
      <c r="R4" s="23" t="s">
        <v>37</v>
      </c>
      <c r="S4" s="61"/>
      <c r="T4" s="64"/>
    </row>
    <row r="5" spans="1:20" s="11" customFormat="1" x14ac:dyDescent="0.2">
      <c r="A5" s="21"/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7" spans="1:20" ht="15" x14ac:dyDescent="0.2">
      <c r="A7" s="12" t="s">
        <v>31</v>
      </c>
    </row>
    <row r="8" spans="1:20" outlineLevel="1" x14ac:dyDescent="0.2"/>
    <row r="9" spans="1:20" outlineLevel="1" x14ac:dyDescent="0.2">
      <c r="A9" s="14" t="s">
        <v>20</v>
      </c>
    </row>
    <row r="10" spans="1:20" s="11" customFormat="1" outlineLevel="1" x14ac:dyDescent="0.2">
      <c r="A10" s="21"/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3"/>
      <c r="T10" s="25"/>
    </row>
    <row r="11" spans="1:20" outlineLevel="1" x14ac:dyDescent="0.2">
      <c r="A11" s="21"/>
      <c r="B11" s="26" t="s">
        <v>80</v>
      </c>
      <c r="C11" s="15">
        <v>200</v>
      </c>
      <c r="D11" s="20">
        <v>22</v>
      </c>
      <c r="E11" s="20">
        <v>22.5</v>
      </c>
      <c r="F11" s="20">
        <v>32.5</v>
      </c>
      <c r="G11" s="20">
        <v>429</v>
      </c>
      <c r="H11" s="20">
        <v>0.08</v>
      </c>
      <c r="I11" s="20">
        <v>1.7</v>
      </c>
      <c r="J11" s="20">
        <v>0</v>
      </c>
      <c r="K11" s="20">
        <v>3.7</v>
      </c>
      <c r="L11" s="20">
        <v>0.13</v>
      </c>
      <c r="M11" s="20">
        <v>18.899999999999999</v>
      </c>
      <c r="N11" s="20">
        <v>52.4</v>
      </c>
      <c r="O11" s="20">
        <v>266.8</v>
      </c>
      <c r="P11" s="20">
        <v>3.6</v>
      </c>
      <c r="Q11" s="20">
        <v>1.2</v>
      </c>
      <c r="R11" s="20">
        <v>82</v>
      </c>
      <c r="S11" s="3">
        <v>265</v>
      </c>
      <c r="T11" s="25">
        <v>2017</v>
      </c>
    </row>
    <row r="12" spans="1:20" outlineLevel="1" x14ac:dyDescent="0.2">
      <c r="A12" s="21"/>
      <c r="B12" s="2" t="s">
        <v>47</v>
      </c>
      <c r="C12" s="15">
        <v>15</v>
      </c>
      <c r="D12" s="20">
        <v>0.2</v>
      </c>
      <c r="E12" s="20">
        <v>0.1</v>
      </c>
      <c r="F12" s="20">
        <v>0.6</v>
      </c>
      <c r="G12" s="20">
        <v>3.6</v>
      </c>
      <c r="H12" s="20">
        <v>0</v>
      </c>
      <c r="I12" s="20">
        <v>3.8</v>
      </c>
      <c r="J12" s="20">
        <v>0.1</v>
      </c>
      <c r="K12" s="20">
        <v>0.1</v>
      </c>
      <c r="L12" s="20">
        <v>0</v>
      </c>
      <c r="M12" s="20">
        <v>2.1</v>
      </c>
      <c r="N12" s="20">
        <v>3</v>
      </c>
      <c r="O12" s="20">
        <v>3.9</v>
      </c>
      <c r="P12" s="20">
        <v>0.2</v>
      </c>
      <c r="Q12" s="20">
        <v>0.1</v>
      </c>
      <c r="R12" s="20">
        <v>0.3</v>
      </c>
      <c r="S12" s="3" t="s">
        <v>51</v>
      </c>
      <c r="T12" s="25">
        <v>2004</v>
      </c>
    </row>
    <row r="13" spans="1:20" outlineLevel="1" x14ac:dyDescent="0.2">
      <c r="A13" s="21"/>
      <c r="B13" s="2" t="s">
        <v>23</v>
      </c>
      <c r="C13" s="15" t="s">
        <v>58</v>
      </c>
      <c r="D13" s="20">
        <v>0.3</v>
      </c>
      <c r="E13" s="20">
        <v>0.1</v>
      </c>
      <c r="F13" s="20">
        <v>15.2</v>
      </c>
      <c r="G13" s="20">
        <v>62</v>
      </c>
      <c r="H13" s="20">
        <v>0</v>
      </c>
      <c r="I13" s="20">
        <v>2</v>
      </c>
      <c r="J13" s="20">
        <v>0</v>
      </c>
      <c r="K13" s="20">
        <v>0</v>
      </c>
      <c r="L13" s="20">
        <v>0</v>
      </c>
      <c r="M13" s="20">
        <v>8</v>
      </c>
      <c r="N13" s="20">
        <v>5</v>
      </c>
      <c r="O13" s="20">
        <v>10</v>
      </c>
      <c r="P13" s="20">
        <v>1</v>
      </c>
      <c r="Q13" s="20">
        <v>0</v>
      </c>
      <c r="R13" s="20">
        <v>0</v>
      </c>
      <c r="S13" s="3">
        <v>685</v>
      </c>
      <c r="T13" s="27">
        <v>2004</v>
      </c>
    </row>
    <row r="14" spans="1:20" outlineLevel="1" x14ac:dyDescent="0.2">
      <c r="A14" s="2"/>
      <c r="B14" s="2" t="s">
        <v>46</v>
      </c>
      <c r="C14" s="15">
        <v>60</v>
      </c>
      <c r="D14" s="20">
        <v>7.7</v>
      </c>
      <c r="E14" s="20">
        <v>8.5</v>
      </c>
      <c r="F14" s="20">
        <v>22.6</v>
      </c>
      <c r="G14" s="20">
        <v>199.8</v>
      </c>
      <c r="H14" s="20">
        <v>7.0000000000000007E-2</v>
      </c>
      <c r="I14" s="20">
        <v>0.3</v>
      </c>
      <c r="J14" s="20">
        <v>7.0000000000000007E-2</v>
      </c>
      <c r="K14" s="20">
        <v>0</v>
      </c>
      <c r="L14" s="20">
        <v>0.1</v>
      </c>
      <c r="M14" s="20">
        <v>155.30000000000001</v>
      </c>
      <c r="N14" s="20">
        <v>14.1</v>
      </c>
      <c r="O14" s="20">
        <v>126.3</v>
      </c>
      <c r="P14" s="20">
        <v>0.8</v>
      </c>
      <c r="Q14" s="20">
        <v>1</v>
      </c>
      <c r="R14" s="20">
        <v>29</v>
      </c>
      <c r="S14" s="3">
        <v>533</v>
      </c>
      <c r="T14" s="25">
        <v>2003</v>
      </c>
    </row>
    <row r="15" spans="1:20" ht="51" outlineLevel="1" x14ac:dyDescent="0.2">
      <c r="A15" s="2"/>
      <c r="B15" s="2" t="s">
        <v>42</v>
      </c>
      <c r="C15" s="15">
        <v>20</v>
      </c>
      <c r="D15" s="20">
        <v>1.6</v>
      </c>
      <c r="E15" s="20">
        <v>0.2</v>
      </c>
      <c r="F15" s="20">
        <v>10.3</v>
      </c>
      <c r="G15" s="20">
        <v>52.4</v>
      </c>
      <c r="H15" s="20">
        <v>0.02</v>
      </c>
      <c r="I15" s="20">
        <v>0</v>
      </c>
      <c r="J15" s="20">
        <v>0</v>
      </c>
      <c r="K15" s="20">
        <v>0.3</v>
      </c>
      <c r="L15" s="20">
        <v>0</v>
      </c>
      <c r="M15" s="20">
        <v>4.5999999999999996</v>
      </c>
      <c r="N15" s="20">
        <v>6.6</v>
      </c>
      <c r="O15" s="20">
        <v>17.399999999999999</v>
      </c>
      <c r="P15" s="20">
        <v>0.2</v>
      </c>
      <c r="Q15" s="20">
        <v>0.1</v>
      </c>
      <c r="R15" s="20">
        <v>0</v>
      </c>
      <c r="S15" s="3"/>
      <c r="T15" s="30" t="s">
        <v>43</v>
      </c>
    </row>
    <row r="16" spans="1:20" outlineLevel="1" x14ac:dyDescent="0.2">
      <c r="A16" s="2"/>
      <c r="B16" s="6" t="s">
        <v>32</v>
      </c>
      <c r="C16" s="35">
        <v>500</v>
      </c>
      <c r="D16" s="36">
        <f>SUM(D11:D15)</f>
        <v>31.8</v>
      </c>
      <c r="E16" s="36">
        <f t="shared" ref="E16:R16" si="0">SUM(E11:E15)</f>
        <v>31.400000000000002</v>
      </c>
      <c r="F16" s="36">
        <f t="shared" si="0"/>
        <v>81.2</v>
      </c>
      <c r="G16" s="36">
        <f t="shared" si="0"/>
        <v>746.80000000000007</v>
      </c>
      <c r="H16" s="36">
        <f t="shared" si="0"/>
        <v>0.17</v>
      </c>
      <c r="I16" s="36">
        <f t="shared" si="0"/>
        <v>7.8</v>
      </c>
      <c r="J16" s="36">
        <f t="shared" si="0"/>
        <v>0.17</v>
      </c>
      <c r="K16" s="36">
        <f t="shared" si="0"/>
        <v>4.1000000000000005</v>
      </c>
      <c r="L16" s="36">
        <f t="shared" si="0"/>
        <v>0.23</v>
      </c>
      <c r="M16" s="36">
        <f t="shared" si="0"/>
        <v>188.9</v>
      </c>
      <c r="N16" s="36">
        <f t="shared" si="0"/>
        <v>81.099999999999994</v>
      </c>
      <c r="O16" s="36">
        <f t="shared" si="0"/>
        <v>424.4</v>
      </c>
      <c r="P16" s="36">
        <f t="shared" si="0"/>
        <v>5.8000000000000007</v>
      </c>
      <c r="Q16" s="36">
        <f t="shared" si="0"/>
        <v>2.4</v>
      </c>
      <c r="R16" s="36">
        <f t="shared" si="0"/>
        <v>111.3</v>
      </c>
      <c r="S16" s="35"/>
      <c r="T16" s="38"/>
    </row>
    <row r="17" spans="1:20" outlineLevel="1" x14ac:dyDescent="0.2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0" outlineLevel="1" x14ac:dyDescent="0.2">
      <c r="A18" s="18" t="s">
        <v>13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20" s="11" customFormat="1" outlineLevel="1" x14ac:dyDescent="0.2">
      <c r="A19" s="21"/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22"/>
      <c r="T19" s="22"/>
    </row>
    <row r="20" spans="1:20" outlineLevel="1" x14ac:dyDescent="0.2">
      <c r="A20" s="21"/>
      <c r="B20" s="2" t="s">
        <v>47</v>
      </c>
      <c r="C20" s="15">
        <v>10</v>
      </c>
      <c r="D20" s="16">
        <v>0.2</v>
      </c>
      <c r="E20" s="16">
        <v>0</v>
      </c>
      <c r="F20" s="16">
        <v>1.1000000000000001</v>
      </c>
      <c r="G20" s="16">
        <v>5.8</v>
      </c>
      <c r="H20" s="16">
        <v>0</v>
      </c>
      <c r="I20" s="16">
        <v>0.4</v>
      </c>
      <c r="J20" s="16">
        <v>0</v>
      </c>
      <c r="K20" s="16">
        <v>0.1</v>
      </c>
      <c r="L20" s="16">
        <v>0</v>
      </c>
      <c r="M20" s="16">
        <v>1.8</v>
      </c>
      <c r="N20" s="16">
        <v>1.9</v>
      </c>
      <c r="O20" s="16">
        <v>5.6</v>
      </c>
      <c r="P20" s="16">
        <v>0.1</v>
      </c>
      <c r="Q20" s="16">
        <v>0.1</v>
      </c>
      <c r="R20" s="16">
        <v>0</v>
      </c>
      <c r="S20" s="3" t="s">
        <v>51</v>
      </c>
      <c r="T20" s="25">
        <v>2004</v>
      </c>
    </row>
    <row r="21" spans="1:20" outlineLevel="1" x14ac:dyDescent="0.2">
      <c r="A21" s="21"/>
      <c r="B21" s="26" t="s">
        <v>81</v>
      </c>
      <c r="C21" s="15" t="s">
        <v>59</v>
      </c>
      <c r="D21" s="16">
        <v>4.9000000000000004</v>
      </c>
      <c r="E21" s="16">
        <v>6.7</v>
      </c>
      <c r="F21" s="16">
        <v>15.8</v>
      </c>
      <c r="G21" s="16">
        <v>145</v>
      </c>
      <c r="H21" s="16">
        <v>0</v>
      </c>
      <c r="I21" s="16">
        <v>0.8</v>
      </c>
      <c r="J21" s="16">
        <v>0.2</v>
      </c>
      <c r="K21" s="16">
        <v>1.3</v>
      </c>
      <c r="L21" s="16">
        <v>0</v>
      </c>
      <c r="M21" s="16">
        <v>26.4</v>
      </c>
      <c r="N21" s="16">
        <v>11.7</v>
      </c>
      <c r="O21" s="16">
        <v>38.5</v>
      </c>
      <c r="P21" s="16">
        <v>0.7</v>
      </c>
      <c r="Q21" s="16">
        <v>0.4</v>
      </c>
      <c r="R21" s="16">
        <v>57.7</v>
      </c>
      <c r="S21" s="3">
        <v>147</v>
      </c>
      <c r="T21" s="25">
        <v>2004</v>
      </c>
    </row>
    <row r="22" spans="1:20" outlineLevel="1" x14ac:dyDescent="0.2">
      <c r="A22" s="21"/>
      <c r="B22" s="2" t="s">
        <v>82</v>
      </c>
      <c r="C22" s="15">
        <v>100</v>
      </c>
      <c r="D22" s="16">
        <v>18.899999999999999</v>
      </c>
      <c r="E22" s="16">
        <v>19.5</v>
      </c>
      <c r="F22" s="16">
        <v>11</v>
      </c>
      <c r="G22" s="16">
        <v>313.60000000000002</v>
      </c>
      <c r="H22" s="16">
        <v>0.01</v>
      </c>
      <c r="I22" s="16">
        <v>0.6</v>
      </c>
      <c r="J22" s="16">
        <v>0.3</v>
      </c>
      <c r="K22" s="16">
        <v>6.3</v>
      </c>
      <c r="L22" s="16">
        <v>0.3</v>
      </c>
      <c r="M22" s="16">
        <v>36.5</v>
      </c>
      <c r="N22" s="16">
        <v>23.1</v>
      </c>
      <c r="O22" s="16">
        <v>185.8</v>
      </c>
      <c r="P22" s="16">
        <v>2.2999999999999998</v>
      </c>
      <c r="Q22" s="16">
        <v>2.2999999999999998</v>
      </c>
      <c r="R22" s="16">
        <v>90.8</v>
      </c>
      <c r="S22" s="3">
        <v>496</v>
      </c>
      <c r="T22" s="25">
        <v>2004</v>
      </c>
    </row>
    <row r="23" spans="1:20" outlineLevel="1" x14ac:dyDescent="0.2">
      <c r="A23" s="21"/>
      <c r="B23" s="2" t="s">
        <v>22</v>
      </c>
      <c r="C23" s="15">
        <v>180</v>
      </c>
      <c r="D23" s="16">
        <v>4.5999999999999996</v>
      </c>
      <c r="E23" s="16">
        <v>8.3000000000000007</v>
      </c>
      <c r="F23" s="16">
        <v>19.3</v>
      </c>
      <c r="G23" s="16">
        <v>169.2</v>
      </c>
      <c r="H23" s="16">
        <v>0.06</v>
      </c>
      <c r="I23" s="16">
        <v>31.7</v>
      </c>
      <c r="J23" s="16">
        <v>0.12</v>
      </c>
      <c r="K23" s="16">
        <v>3.5</v>
      </c>
      <c r="L23" s="16">
        <v>0.12</v>
      </c>
      <c r="M23" s="16">
        <v>103.7</v>
      </c>
      <c r="N23" s="16">
        <v>34.6</v>
      </c>
      <c r="O23" s="16">
        <v>69.099999999999994</v>
      </c>
      <c r="P23" s="16">
        <v>1.4</v>
      </c>
      <c r="Q23" s="16">
        <v>1.2</v>
      </c>
      <c r="R23" s="16">
        <v>79.7</v>
      </c>
      <c r="S23" s="3">
        <v>214</v>
      </c>
      <c r="T23" s="25">
        <v>2004</v>
      </c>
    </row>
    <row r="24" spans="1:20" outlineLevel="1" x14ac:dyDescent="0.2">
      <c r="A24" s="21"/>
      <c r="B24" s="2" t="s">
        <v>83</v>
      </c>
      <c r="C24" s="15">
        <v>200</v>
      </c>
      <c r="D24" s="16">
        <v>0.6</v>
      </c>
      <c r="E24" s="16">
        <v>0</v>
      </c>
      <c r="F24" s="16">
        <v>31.4</v>
      </c>
      <c r="G24" s="16">
        <v>124</v>
      </c>
      <c r="H24" s="16">
        <v>0</v>
      </c>
      <c r="I24" s="16">
        <v>0.7</v>
      </c>
      <c r="J24" s="16">
        <v>0</v>
      </c>
      <c r="K24" s="16">
        <v>0.5</v>
      </c>
      <c r="L24" s="16">
        <v>0.02</v>
      </c>
      <c r="M24" s="16">
        <v>32.5</v>
      </c>
      <c r="N24" s="16">
        <v>17.5</v>
      </c>
      <c r="O24" s="16">
        <v>23.4</v>
      </c>
      <c r="P24" s="16">
        <v>0.7</v>
      </c>
      <c r="Q24" s="16">
        <v>0</v>
      </c>
      <c r="R24" s="16">
        <v>0.2</v>
      </c>
      <c r="S24" s="3">
        <v>639</v>
      </c>
      <c r="T24" s="25">
        <v>2004</v>
      </c>
    </row>
    <row r="25" spans="1:20" ht="25.5" outlineLevel="1" x14ac:dyDescent="0.2">
      <c r="A25" s="2"/>
      <c r="B25" s="2" t="s">
        <v>50</v>
      </c>
      <c r="C25" s="15">
        <v>40</v>
      </c>
      <c r="D25" s="16">
        <v>2.6</v>
      </c>
      <c r="E25" s="16">
        <v>0.4</v>
      </c>
      <c r="F25" s="16">
        <v>19.8</v>
      </c>
      <c r="G25" s="16">
        <v>92</v>
      </c>
      <c r="H25" s="16">
        <v>0.8</v>
      </c>
      <c r="I25" s="16">
        <v>0</v>
      </c>
      <c r="J25" s="16">
        <v>0</v>
      </c>
      <c r="K25" s="16">
        <v>0.4</v>
      </c>
      <c r="L25" s="16">
        <v>0</v>
      </c>
      <c r="M25" s="16">
        <v>9.1999999999999993</v>
      </c>
      <c r="N25" s="16">
        <v>10</v>
      </c>
      <c r="O25" s="16">
        <v>42.4</v>
      </c>
      <c r="P25" s="16">
        <v>1.2</v>
      </c>
      <c r="Q25" s="16">
        <v>0.4</v>
      </c>
      <c r="R25" s="16">
        <v>2.2000000000000002</v>
      </c>
      <c r="S25" s="3"/>
      <c r="T25" s="27" t="s">
        <v>52</v>
      </c>
    </row>
    <row r="26" spans="1:20" outlineLevel="1" x14ac:dyDescent="0.2">
      <c r="A26" s="2"/>
      <c r="B26" s="7" t="s">
        <v>14</v>
      </c>
      <c r="C26" s="35">
        <v>795</v>
      </c>
      <c r="D26" s="37">
        <f t="shared" ref="D26:P26" si="1">SUM(D20:D25)</f>
        <v>31.800000000000004</v>
      </c>
      <c r="E26" s="37">
        <f t="shared" si="1"/>
        <v>34.9</v>
      </c>
      <c r="F26" s="37">
        <f t="shared" si="1"/>
        <v>98.399999999999991</v>
      </c>
      <c r="G26" s="37">
        <f t="shared" si="1"/>
        <v>849.6</v>
      </c>
      <c r="H26" s="37">
        <f t="shared" si="1"/>
        <v>0.87</v>
      </c>
      <c r="I26" s="37">
        <f t="shared" si="1"/>
        <v>34.200000000000003</v>
      </c>
      <c r="J26" s="37">
        <f t="shared" si="1"/>
        <v>0.62</v>
      </c>
      <c r="K26" s="37">
        <f t="shared" si="1"/>
        <v>12.1</v>
      </c>
      <c r="L26" s="37">
        <f t="shared" si="1"/>
        <v>0.44</v>
      </c>
      <c r="M26" s="37">
        <f t="shared" si="1"/>
        <v>210.1</v>
      </c>
      <c r="N26" s="37">
        <f t="shared" si="1"/>
        <v>98.800000000000011</v>
      </c>
      <c r="O26" s="37">
        <f t="shared" si="1"/>
        <v>364.79999999999995</v>
      </c>
      <c r="P26" s="37">
        <f t="shared" si="1"/>
        <v>6.4</v>
      </c>
      <c r="Q26" s="37">
        <f>SUM(Q20:Q25)</f>
        <v>4.4000000000000004</v>
      </c>
      <c r="R26" s="37">
        <f>SUM(R20:R25)</f>
        <v>230.59999999999997</v>
      </c>
      <c r="S26" s="20"/>
      <c r="T26" s="25"/>
    </row>
    <row r="27" spans="1:20" outlineLevel="1" x14ac:dyDescent="0.2">
      <c r="A27" s="31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4"/>
      <c r="T27" s="24"/>
    </row>
    <row r="28" spans="1:20" outlineLevel="1" x14ac:dyDescent="0.2">
      <c r="A28" s="14" t="s">
        <v>44</v>
      </c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4"/>
      <c r="T28" s="24"/>
    </row>
    <row r="29" spans="1:20" outlineLevel="1" x14ac:dyDescent="0.2">
      <c r="A29" s="21"/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5">
        <v>9</v>
      </c>
      <c r="J29" s="5">
        <v>10</v>
      </c>
      <c r="K29" s="5">
        <v>11</v>
      </c>
      <c r="L29" s="5">
        <v>12</v>
      </c>
      <c r="M29" s="5">
        <v>13</v>
      </c>
      <c r="N29" s="5">
        <v>14</v>
      </c>
      <c r="O29" s="5">
        <v>15</v>
      </c>
      <c r="P29" s="5">
        <v>16</v>
      </c>
      <c r="Q29" s="5">
        <v>17</v>
      </c>
      <c r="R29" s="5">
        <v>18</v>
      </c>
      <c r="S29" s="3"/>
      <c r="T29" s="25"/>
    </row>
    <row r="30" spans="1:20" outlineLevel="1" x14ac:dyDescent="0.2">
      <c r="A30" s="21"/>
      <c r="B30" s="2" t="s">
        <v>45</v>
      </c>
      <c r="C30" s="15">
        <v>200</v>
      </c>
      <c r="D30" s="20">
        <v>6</v>
      </c>
      <c r="E30" s="20">
        <v>6.4</v>
      </c>
      <c r="F30" s="20">
        <v>9.4</v>
      </c>
      <c r="G30" s="20">
        <v>120</v>
      </c>
      <c r="H30" s="20">
        <v>0.1</v>
      </c>
      <c r="I30" s="20">
        <v>1.1000000000000001</v>
      </c>
      <c r="J30" s="20">
        <v>25.3</v>
      </c>
      <c r="K30" s="20">
        <v>0</v>
      </c>
      <c r="L30" s="20">
        <v>0.2</v>
      </c>
      <c r="M30" s="20">
        <v>240</v>
      </c>
      <c r="N30" s="20">
        <v>23.7</v>
      </c>
      <c r="O30" s="20">
        <v>180</v>
      </c>
      <c r="P30" s="20">
        <v>0.2</v>
      </c>
      <c r="Q30" s="20">
        <v>0.8</v>
      </c>
      <c r="R30" s="20">
        <v>19</v>
      </c>
      <c r="S30" s="3">
        <v>697</v>
      </c>
      <c r="T30" s="30">
        <v>2004</v>
      </c>
    </row>
    <row r="31" spans="1:20" outlineLevel="1" x14ac:dyDescent="0.2">
      <c r="A31" s="2"/>
      <c r="B31" s="2" t="s">
        <v>46</v>
      </c>
      <c r="C31" s="15">
        <v>75</v>
      </c>
      <c r="D31" s="20">
        <v>9.1999999999999993</v>
      </c>
      <c r="E31" s="20">
        <v>5.5</v>
      </c>
      <c r="F31" s="20">
        <v>29.2</v>
      </c>
      <c r="G31" s="20">
        <v>202</v>
      </c>
      <c r="H31" s="20">
        <v>0.08</v>
      </c>
      <c r="I31" s="20">
        <v>0.04</v>
      </c>
      <c r="J31" s="20">
        <v>34</v>
      </c>
      <c r="K31" s="20">
        <v>0.9</v>
      </c>
      <c r="L31" s="20">
        <v>0.1</v>
      </c>
      <c r="M31" s="20">
        <v>50.8</v>
      </c>
      <c r="N31" s="20">
        <v>21.6</v>
      </c>
      <c r="O31" s="20">
        <v>90.2</v>
      </c>
      <c r="P31" s="20">
        <v>0.9</v>
      </c>
      <c r="Q31" s="20">
        <v>0.4</v>
      </c>
      <c r="R31" s="20">
        <v>13.2</v>
      </c>
      <c r="S31" s="3">
        <v>410</v>
      </c>
      <c r="T31" s="25">
        <v>2017</v>
      </c>
    </row>
    <row r="32" spans="1:20" outlineLevel="1" x14ac:dyDescent="0.2">
      <c r="A32" s="2"/>
      <c r="B32" s="4" t="s">
        <v>87</v>
      </c>
      <c r="C32" s="35">
        <f>SUM(C30:C31)</f>
        <v>275</v>
      </c>
      <c r="D32" s="35">
        <f t="shared" ref="D32:R32" si="2">SUM(D30:D31)</f>
        <v>15.2</v>
      </c>
      <c r="E32" s="35">
        <f t="shared" si="2"/>
        <v>11.9</v>
      </c>
      <c r="F32" s="35">
        <f t="shared" si="2"/>
        <v>38.6</v>
      </c>
      <c r="G32" s="35">
        <f t="shared" si="2"/>
        <v>322</v>
      </c>
      <c r="H32" s="35">
        <f t="shared" si="2"/>
        <v>0.18</v>
      </c>
      <c r="I32" s="35">
        <f t="shared" si="2"/>
        <v>1.1400000000000001</v>
      </c>
      <c r="J32" s="35">
        <f t="shared" si="2"/>
        <v>59.3</v>
      </c>
      <c r="K32" s="35">
        <f t="shared" si="2"/>
        <v>0.9</v>
      </c>
      <c r="L32" s="35">
        <f t="shared" si="2"/>
        <v>0.30000000000000004</v>
      </c>
      <c r="M32" s="35">
        <f t="shared" si="2"/>
        <v>290.8</v>
      </c>
      <c r="N32" s="35">
        <f t="shared" si="2"/>
        <v>45.3</v>
      </c>
      <c r="O32" s="35">
        <f t="shared" si="2"/>
        <v>270.2</v>
      </c>
      <c r="P32" s="35">
        <f t="shared" si="2"/>
        <v>1.1000000000000001</v>
      </c>
      <c r="Q32" s="35">
        <f t="shared" si="2"/>
        <v>1.2000000000000002</v>
      </c>
      <c r="R32" s="35">
        <f t="shared" si="2"/>
        <v>32.200000000000003</v>
      </c>
      <c r="S32" s="35"/>
      <c r="T32" s="38"/>
    </row>
    <row r="33" spans="1:20" ht="15" outlineLevel="1" x14ac:dyDescent="0.25">
      <c r="A33" s="2"/>
      <c r="B33" s="4" t="s">
        <v>15</v>
      </c>
      <c r="C33" s="3"/>
      <c r="D33" s="19">
        <f>D16+D26+D32</f>
        <v>78.800000000000011</v>
      </c>
      <c r="E33" s="19">
        <f t="shared" ref="E33:R33" si="3">E16+E26+E32</f>
        <v>78.2</v>
      </c>
      <c r="F33" s="19">
        <f t="shared" si="3"/>
        <v>218.2</v>
      </c>
      <c r="G33" s="19">
        <f t="shared" si="3"/>
        <v>1918.4</v>
      </c>
      <c r="H33" s="19">
        <f t="shared" si="3"/>
        <v>1.22</v>
      </c>
      <c r="I33" s="19">
        <f t="shared" si="3"/>
        <v>43.14</v>
      </c>
      <c r="J33" s="19">
        <f t="shared" si="3"/>
        <v>60.089999999999996</v>
      </c>
      <c r="K33" s="19">
        <f t="shared" si="3"/>
        <v>17.099999999999998</v>
      </c>
      <c r="L33" s="19">
        <f t="shared" si="3"/>
        <v>0.97000000000000008</v>
      </c>
      <c r="M33" s="19">
        <f t="shared" si="3"/>
        <v>689.8</v>
      </c>
      <c r="N33" s="19">
        <f t="shared" si="3"/>
        <v>225.2</v>
      </c>
      <c r="O33" s="19">
        <f t="shared" si="3"/>
        <v>1059.3999999999999</v>
      </c>
      <c r="P33" s="19">
        <f t="shared" si="3"/>
        <v>13.3</v>
      </c>
      <c r="Q33" s="19">
        <f t="shared" si="3"/>
        <v>8</v>
      </c>
      <c r="R33" s="19">
        <f t="shared" si="3"/>
        <v>374.09999999999997</v>
      </c>
      <c r="S33" s="3"/>
      <c r="T33" s="25"/>
    </row>
    <row r="34" spans="1:20" outlineLevel="1" x14ac:dyDescent="0.2"/>
    <row r="35" spans="1:20" outlineLevel="1" x14ac:dyDescent="0.2"/>
  </sheetData>
  <mergeCells count="11">
    <mergeCell ref="F3:F4"/>
    <mergeCell ref="A3:A4"/>
    <mergeCell ref="B3:B4"/>
    <mergeCell ref="C3:C4"/>
    <mergeCell ref="D3:D4"/>
    <mergeCell ref="E3:E4"/>
    <mergeCell ref="G3:G4"/>
    <mergeCell ref="H3:L3"/>
    <mergeCell ref="M3:R3"/>
    <mergeCell ref="S3:S4"/>
    <mergeCell ref="T3:T4"/>
  </mergeCells>
  <pageMargins left="0.25" right="0.25" top="0.75" bottom="0.75" header="0.3" footer="0.3"/>
  <pageSetup paperSize="9" scale="70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6" sqref="D6:R6"/>
    </sheetView>
  </sheetViews>
  <sheetFormatPr defaultRowHeight="12.75" x14ac:dyDescent="0.2"/>
  <cols>
    <col min="1" max="1" width="18.28515625" bestFit="1" customWidth="1"/>
    <col min="2" max="2" width="9.140625" hidden="1" customWidth="1"/>
    <col min="3" max="3" width="0" hidden="1" customWidth="1"/>
    <col min="4" max="4" width="11.7109375" customWidth="1"/>
  </cols>
  <sheetData>
    <row r="1" spans="1:19" x14ac:dyDescent="0.2">
      <c r="A1" s="61"/>
      <c r="B1" s="69" t="s">
        <v>1</v>
      </c>
      <c r="C1" s="70" t="s">
        <v>2</v>
      </c>
      <c r="D1" s="68" t="s">
        <v>17</v>
      </c>
      <c r="E1" s="68" t="s">
        <v>3</v>
      </c>
      <c r="F1" s="69" t="s">
        <v>4</v>
      </c>
      <c r="G1" s="67" t="s">
        <v>16</v>
      </c>
      <c r="H1" s="68" t="s">
        <v>5</v>
      </c>
      <c r="I1" s="68"/>
      <c r="J1" s="68"/>
      <c r="K1" s="68"/>
      <c r="L1" s="68"/>
      <c r="M1" s="68" t="s">
        <v>6</v>
      </c>
      <c r="N1" s="68"/>
      <c r="O1" s="68"/>
      <c r="P1" s="68"/>
      <c r="Q1" s="68"/>
      <c r="R1" s="68"/>
    </row>
    <row r="2" spans="1:19" ht="39.75" customHeight="1" x14ac:dyDescent="0.2">
      <c r="A2" s="61"/>
      <c r="B2" s="69"/>
      <c r="C2" s="70"/>
      <c r="D2" s="68"/>
      <c r="E2" s="68"/>
      <c r="F2" s="69"/>
      <c r="G2" s="67"/>
      <c r="H2" s="38" t="s">
        <v>19</v>
      </c>
      <c r="I2" s="38" t="s">
        <v>7</v>
      </c>
      <c r="J2" s="38" t="s">
        <v>8</v>
      </c>
      <c r="K2" s="38" t="s">
        <v>9</v>
      </c>
      <c r="L2" s="38" t="s">
        <v>35</v>
      </c>
      <c r="M2" s="38" t="s">
        <v>10</v>
      </c>
      <c r="N2" s="38" t="s">
        <v>11</v>
      </c>
      <c r="O2" s="38" t="s">
        <v>18</v>
      </c>
      <c r="P2" s="38" t="s">
        <v>12</v>
      </c>
      <c r="Q2" s="38" t="s">
        <v>36</v>
      </c>
      <c r="R2" s="38" t="s">
        <v>37</v>
      </c>
    </row>
    <row r="3" spans="1:19" x14ac:dyDescent="0.2">
      <c r="A3" s="21"/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</row>
    <row r="4" spans="1:19" x14ac:dyDescent="0.2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9" x14ac:dyDescent="0.2">
      <c r="A5" s="44" t="s">
        <v>20</v>
      </c>
    </row>
    <row r="6" spans="1:19" x14ac:dyDescent="0.2">
      <c r="A6" s="41" t="s">
        <v>90</v>
      </c>
      <c r="B6" s="42"/>
      <c r="C6" s="42"/>
      <c r="D6" s="43">
        <f>'ПН 1'!D15+'ВТ 1'!D16+'СР 1'!D12+'ЧТ 1'!D15+'ПТ 1'!D14+'СБ 1'!D16</f>
        <v>146.80000000000001</v>
      </c>
      <c r="E6" s="43">
        <f>'ПН 1'!E15+'ВТ 1'!E16+'СР 1'!E12+'ЧТ 1'!E15+'ПТ 1'!E14+'СБ 1'!E16</f>
        <v>148.6</v>
      </c>
      <c r="F6" s="43">
        <f>'ПН 1'!F15+'ВТ 1'!F16+'СР 1'!F12+'ЧТ 1'!F15+'ПТ 1'!F14+'СБ 1'!F16</f>
        <v>528.20000000000005</v>
      </c>
      <c r="G6" s="43">
        <f>'ПН 1'!G15+'ВТ 1'!G16+'СР 1'!G12+'ЧТ 1'!G15+'ПТ 1'!G14+'СБ 1'!G16</f>
        <v>4000.0000000000005</v>
      </c>
      <c r="H6" s="43">
        <f>'ПН 1'!H15+'ВТ 1'!H16+'СР 1'!H12+'ЧТ 1'!H15+'ПТ 1'!H14+'СБ 1'!H16</f>
        <v>2.54</v>
      </c>
      <c r="I6" s="43">
        <f>'ПН 1'!I15+'ВТ 1'!I16+'СР 1'!I12+'ЧТ 1'!I15+'ПТ 1'!I14+'СБ 1'!I16</f>
        <v>100.6</v>
      </c>
      <c r="J6" s="43">
        <f>'ПН 1'!J15+'ВТ 1'!J16+'СР 1'!J12+'ЧТ 1'!J15+'ПТ 1'!J14+'СБ 1'!J16</f>
        <v>269.05</v>
      </c>
      <c r="K6" s="43">
        <f>'ПН 1'!K15+'ВТ 1'!K16+'СР 1'!K12+'ЧТ 1'!K15+'ПТ 1'!K14+'СБ 1'!K16</f>
        <v>22.3</v>
      </c>
      <c r="L6" s="43">
        <f>'ПН 1'!L15+'ВТ 1'!L16+'СР 1'!L12+'ЧТ 1'!L15+'ПТ 1'!L14+'СБ 1'!L16</f>
        <v>1.8900000000000001</v>
      </c>
      <c r="M6" s="43">
        <f>'ПН 1'!M15+'ВТ 1'!M16+'СР 1'!M12+'ЧТ 1'!M15+'ПТ 1'!M14+'СБ 1'!M16</f>
        <v>1487.5</v>
      </c>
      <c r="N6" s="43">
        <f>'ПН 1'!N15+'ВТ 1'!N16+'СР 1'!N12+'ЧТ 1'!N15+'ПТ 1'!N14+'СБ 1'!N16</f>
        <v>460.79999999999995</v>
      </c>
      <c r="O6" s="43">
        <f>'ПН 1'!O15+'ВТ 1'!O16+'СР 1'!O12+'ЧТ 1'!O15+'ПТ 1'!O14+'СБ 1'!O16</f>
        <v>2045.8999999999996</v>
      </c>
      <c r="P6" s="43">
        <f>'ПН 1'!P15+'ВТ 1'!P16+'СР 1'!P12+'ЧТ 1'!P15+'ПТ 1'!P14+'СБ 1'!P16</f>
        <v>24.650000000000002</v>
      </c>
      <c r="Q6" s="43">
        <f>'ПН 1'!Q15+'ВТ 1'!Q16+'СР 1'!Q12+'ЧТ 1'!Q15+'ПТ 1'!Q14+'СБ 1'!Q16</f>
        <v>10.76</v>
      </c>
      <c r="R6" s="43">
        <f>'ПН 1'!R15+'ВТ 1'!R16+'СР 1'!R12+'ЧТ 1'!R15+'ПТ 1'!R14+'СБ 1'!R16</f>
        <v>511.09999999999997</v>
      </c>
      <c r="S6" s="40"/>
    </row>
    <row r="7" spans="1:19" x14ac:dyDescent="0.2">
      <c r="A7" s="41" t="s">
        <v>91</v>
      </c>
      <c r="B7" s="42"/>
      <c r="C7" s="42"/>
      <c r="D7" s="49">
        <f>D6/6</f>
        <v>24.466666666666669</v>
      </c>
      <c r="E7" s="49">
        <f t="shared" ref="E7:R7" si="0">E6/6</f>
        <v>24.766666666666666</v>
      </c>
      <c r="F7" s="49">
        <f t="shared" si="0"/>
        <v>88.033333333333346</v>
      </c>
      <c r="G7" s="49">
        <f t="shared" si="0"/>
        <v>666.66666666666674</v>
      </c>
      <c r="H7" s="49">
        <f t="shared" si="0"/>
        <v>0.42333333333333334</v>
      </c>
      <c r="I7" s="49">
        <f t="shared" si="0"/>
        <v>16.766666666666666</v>
      </c>
      <c r="J7" s="49">
        <f t="shared" si="0"/>
        <v>44.841666666666669</v>
      </c>
      <c r="K7" s="49">
        <f t="shared" si="0"/>
        <v>3.7166666666666668</v>
      </c>
      <c r="L7" s="49">
        <f t="shared" si="0"/>
        <v>0.315</v>
      </c>
      <c r="M7" s="49">
        <f t="shared" si="0"/>
        <v>247.91666666666666</v>
      </c>
      <c r="N7" s="49">
        <f t="shared" si="0"/>
        <v>76.8</v>
      </c>
      <c r="O7" s="49">
        <f t="shared" si="0"/>
        <v>340.98333333333329</v>
      </c>
      <c r="P7" s="49">
        <f t="shared" si="0"/>
        <v>4.1083333333333334</v>
      </c>
      <c r="Q7" s="49">
        <f t="shared" si="0"/>
        <v>1.7933333333333332</v>
      </c>
      <c r="R7" s="49">
        <f t="shared" si="0"/>
        <v>85.183333333333323</v>
      </c>
    </row>
    <row r="10" spans="1:19" x14ac:dyDescent="0.2">
      <c r="A10" s="44" t="s">
        <v>13</v>
      </c>
    </row>
    <row r="11" spans="1:19" x14ac:dyDescent="0.2">
      <c r="A11" s="41" t="s">
        <v>90</v>
      </c>
      <c r="B11" s="42"/>
      <c r="C11" s="42"/>
      <c r="D11" s="43">
        <f>'ПН 1'!D25+'ВТ 1'!D27+'СР 1'!D25+'ЧТ 1'!D25+'ПТ 1'!D25+'СБ 1'!D26</f>
        <v>175.60000000000002</v>
      </c>
      <c r="E11" s="43">
        <f>'ПН 1'!E25+'ВТ 1'!E27+'СР 1'!E25+'ЧТ 1'!E25+'ПТ 1'!E25+'СБ 1'!E26</f>
        <v>185.4</v>
      </c>
      <c r="F11" s="43">
        <f>'ПН 1'!F25+'ВТ 1'!F27+'СР 1'!F25+'ЧТ 1'!F25+'ПТ 1'!F25+'СБ 1'!F26</f>
        <v>754.8</v>
      </c>
      <c r="G11" s="43">
        <f>'ПН 1'!G25+'ВТ 1'!G27+'СР 1'!G25+'ЧТ 1'!G25+'ПТ 1'!G25+'СБ 1'!G26</f>
        <v>5332</v>
      </c>
      <c r="H11" s="43">
        <f>'ПН 1'!H25+'ВТ 1'!H27+'СР 1'!H25+'ЧТ 1'!H25+'ПТ 1'!H25+'СБ 1'!H26</f>
        <v>6.2500000000000009</v>
      </c>
      <c r="I11" s="43">
        <f>'ПН 1'!I25+'ВТ 1'!I27+'СР 1'!I25+'ЧТ 1'!I25+'ПТ 1'!I25+'СБ 1'!I26</f>
        <v>242.32</v>
      </c>
      <c r="J11" s="43">
        <f>'ПН 1'!J25+'ВТ 1'!J27+'СР 1'!J25+'ЧТ 1'!J25+'ПТ 1'!J25+'СБ 1'!J26</f>
        <v>58.32</v>
      </c>
      <c r="K11" s="43">
        <f>'ПН 1'!K25+'ВТ 1'!K27+'СР 1'!K25+'ЧТ 1'!K25+'ПТ 1'!K25+'СБ 1'!K26</f>
        <v>54.5</v>
      </c>
      <c r="L11" s="43">
        <f>'ПН 1'!L25+'ВТ 1'!L27+'СР 1'!L25+'ЧТ 1'!L25+'ПТ 1'!L25+'СБ 1'!L26</f>
        <v>4.2500000000000009</v>
      </c>
      <c r="M11" s="43">
        <f>'ПН 1'!M25+'ВТ 1'!M27+'СР 1'!M25+'ЧТ 1'!M25+'ПТ 1'!M25+'СБ 1'!M26</f>
        <v>818.2</v>
      </c>
      <c r="N11" s="43">
        <f>'ПН 1'!N25+'ВТ 1'!N27+'СР 1'!N25+'ЧТ 1'!N25+'ПТ 1'!N25+'СБ 1'!N26</f>
        <v>786.09999999999991</v>
      </c>
      <c r="O11" s="43">
        <f>'ПН 1'!O25+'ВТ 1'!O27+'СР 1'!O25+'ЧТ 1'!O25+'ПТ 1'!O25+'СБ 1'!O26</f>
        <v>2606.1000000000004</v>
      </c>
      <c r="P11" s="43">
        <f>'ПН 1'!P25+'ВТ 1'!P27+'СР 1'!P25+'ЧТ 1'!P25+'ПТ 1'!P25+'СБ 1'!P26</f>
        <v>42.3</v>
      </c>
      <c r="Q11" s="43">
        <f>'ПН 1'!Q25+'ВТ 1'!Q27+'СР 1'!Q25+'ЧТ 1'!Q25+'ПТ 1'!Q25+'СБ 1'!Q26</f>
        <v>25.5</v>
      </c>
      <c r="R11" s="43">
        <f>'ПН 1'!R25+'ВТ 1'!R27+'СР 1'!R25+'ЧТ 1'!R25+'ПТ 1'!R25+'СБ 1'!R26</f>
        <v>1212.3</v>
      </c>
    </row>
    <row r="12" spans="1:19" x14ac:dyDescent="0.2">
      <c r="A12" s="41" t="s">
        <v>91</v>
      </c>
      <c r="B12" s="42"/>
      <c r="C12" s="42"/>
      <c r="D12" s="49">
        <f t="shared" ref="D12:R12" si="1">D11/6</f>
        <v>29.266666666666669</v>
      </c>
      <c r="E12" s="49">
        <f t="shared" si="1"/>
        <v>30.900000000000002</v>
      </c>
      <c r="F12" s="49">
        <f t="shared" si="1"/>
        <v>125.8</v>
      </c>
      <c r="G12" s="49">
        <f t="shared" si="1"/>
        <v>888.66666666666663</v>
      </c>
      <c r="H12" s="49">
        <f t="shared" si="1"/>
        <v>1.0416666666666667</v>
      </c>
      <c r="I12" s="49">
        <f t="shared" si="1"/>
        <v>40.386666666666663</v>
      </c>
      <c r="J12" s="49">
        <f t="shared" si="1"/>
        <v>9.7200000000000006</v>
      </c>
      <c r="K12" s="49">
        <f t="shared" si="1"/>
        <v>9.0833333333333339</v>
      </c>
      <c r="L12" s="49">
        <f t="shared" si="1"/>
        <v>0.70833333333333348</v>
      </c>
      <c r="M12" s="49">
        <f t="shared" si="1"/>
        <v>136.36666666666667</v>
      </c>
      <c r="N12" s="49">
        <f t="shared" si="1"/>
        <v>131.01666666666665</v>
      </c>
      <c r="O12" s="49">
        <f t="shared" si="1"/>
        <v>434.35000000000008</v>
      </c>
      <c r="P12" s="49">
        <f t="shared" si="1"/>
        <v>7.05</v>
      </c>
      <c r="Q12" s="49">
        <f t="shared" si="1"/>
        <v>4.25</v>
      </c>
      <c r="R12" s="49">
        <f t="shared" si="1"/>
        <v>202.04999999999998</v>
      </c>
    </row>
    <row r="15" spans="1:19" x14ac:dyDescent="0.2">
      <c r="A15" s="44" t="s">
        <v>44</v>
      </c>
    </row>
    <row r="16" spans="1:19" x14ac:dyDescent="0.2">
      <c r="A16" s="41" t="s">
        <v>90</v>
      </c>
      <c r="B16" s="42"/>
      <c r="C16" s="42"/>
      <c r="D16" s="42">
        <f>'ПН 1'!D31+'ВТ 1'!D34+'СР 1'!D31+'ЧТ 1'!D32+'ПТ 1'!D31+'СБ 1'!D32</f>
        <v>75.8</v>
      </c>
      <c r="E16" s="42">
        <f>'ПН 1'!E31+'ВТ 1'!E34+'СР 1'!E31+'ЧТ 1'!E32+'ПТ 1'!E31+'СБ 1'!E32</f>
        <v>87.500000000000014</v>
      </c>
      <c r="F16" s="42">
        <f>'ПН 1'!F31+'ВТ 1'!F34+'СР 1'!F31+'ЧТ 1'!F32+'ПТ 1'!F31+'СБ 1'!F32</f>
        <v>257.5</v>
      </c>
      <c r="G16" s="42">
        <f>'ПН 1'!G31+'ВТ 1'!G34+'СР 1'!G31+'ЧТ 1'!G32+'ПТ 1'!G31+'СБ 1'!G32</f>
        <v>2127.6</v>
      </c>
      <c r="H16" s="42">
        <f>'ПН 1'!H31+'ВТ 1'!H34+'СР 1'!H31+'ЧТ 1'!H32+'ПТ 1'!H31+'СБ 1'!H32</f>
        <v>1.07</v>
      </c>
      <c r="I16" s="42">
        <f>'ПН 1'!I31+'ВТ 1'!I34+'СР 1'!I31+'ЧТ 1'!I32+'ПТ 1'!I31+'СБ 1'!I32</f>
        <v>30.08</v>
      </c>
      <c r="J16" s="42">
        <f>'ПН 1'!J31+'ВТ 1'!J34+'СР 1'!J31+'ЧТ 1'!J32+'ПТ 1'!J31+'СБ 1'!J32</f>
        <v>221.5</v>
      </c>
      <c r="K16" s="42">
        <f>'ПН 1'!K31+'ВТ 1'!K34+'СР 1'!K31+'ЧТ 1'!K32+'ПТ 1'!K31+'СБ 1'!K32</f>
        <v>9.5</v>
      </c>
      <c r="L16" s="42">
        <f>'ПН 1'!L31+'ВТ 1'!L34+'СР 1'!L31+'ЧТ 1'!L32+'ПТ 1'!L31+'СБ 1'!L32</f>
        <v>1.5200000000000002</v>
      </c>
      <c r="M16" s="42">
        <f>'ПН 1'!M31+'ВТ 1'!M34+'СР 1'!M31+'ЧТ 1'!M32+'ПТ 1'!M31+'СБ 1'!M32</f>
        <v>1920.6</v>
      </c>
      <c r="N16" s="42">
        <f>'ПН 1'!N31+'ВТ 1'!N34+'СР 1'!N31+'ЧТ 1'!N32+'ПТ 1'!N31+'СБ 1'!N32</f>
        <v>265.40000000000003</v>
      </c>
      <c r="O16" s="42">
        <f>'ПН 1'!O31+'ВТ 1'!O34+'СР 1'!O31+'ЧТ 1'!O32+'ПТ 1'!O31+'СБ 1'!O32</f>
        <v>1398.7</v>
      </c>
      <c r="P16" s="42">
        <f>'ПН 1'!P31+'ВТ 1'!P34+'СР 1'!P31+'ЧТ 1'!P32+'ПТ 1'!P31+'СБ 1'!P32</f>
        <v>15.999999999999998</v>
      </c>
      <c r="Q16" s="42">
        <f>'ПН 1'!Q31+'ВТ 1'!Q34+'СР 1'!Q31+'ЧТ 1'!Q32+'ПТ 1'!Q31+'СБ 1'!Q32</f>
        <v>6.4000000000000012</v>
      </c>
      <c r="R16" s="42">
        <f>'ПН 1'!R31+'ВТ 1'!R34+'СР 1'!R31+'ЧТ 1'!R32+'ПТ 1'!R31+'СБ 1'!R32</f>
        <v>177.8</v>
      </c>
    </row>
    <row r="17" spans="1:18" x14ac:dyDescent="0.2">
      <c r="A17" s="41" t="s">
        <v>91</v>
      </c>
      <c r="B17" s="42"/>
      <c r="C17" s="42"/>
      <c r="D17" s="49">
        <f t="shared" ref="D17:R17" si="2">D16/6</f>
        <v>12.633333333333333</v>
      </c>
      <c r="E17" s="49">
        <f t="shared" si="2"/>
        <v>14.583333333333336</v>
      </c>
      <c r="F17" s="49">
        <f t="shared" si="2"/>
        <v>42.916666666666664</v>
      </c>
      <c r="G17" s="49">
        <f t="shared" si="2"/>
        <v>354.59999999999997</v>
      </c>
      <c r="H17" s="49">
        <f t="shared" si="2"/>
        <v>0.17833333333333334</v>
      </c>
      <c r="I17" s="49">
        <f t="shared" si="2"/>
        <v>5.0133333333333328</v>
      </c>
      <c r="J17" s="49">
        <f t="shared" si="2"/>
        <v>36.916666666666664</v>
      </c>
      <c r="K17" s="49">
        <f t="shared" si="2"/>
        <v>1.5833333333333333</v>
      </c>
      <c r="L17" s="49">
        <f t="shared" si="2"/>
        <v>0.25333333333333335</v>
      </c>
      <c r="M17" s="49">
        <f t="shared" si="2"/>
        <v>320.09999999999997</v>
      </c>
      <c r="N17" s="49">
        <f t="shared" si="2"/>
        <v>44.233333333333341</v>
      </c>
      <c r="O17" s="49">
        <f t="shared" si="2"/>
        <v>233.11666666666667</v>
      </c>
      <c r="P17" s="49">
        <f t="shared" si="2"/>
        <v>2.6666666666666665</v>
      </c>
      <c r="Q17" s="49">
        <f t="shared" si="2"/>
        <v>1.0666666666666669</v>
      </c>
      <c r="R17" s="49">
        <f t="shared" si="2"/>
        <v>29.633333333333336</v>
      </c>
    </row>
  </sheetData>
  <mergeCells count="9">
    <mergeCell ref="G1:G2"/>
    <mergeCell ref="H1:L1"/>
    <mergeCell ref="M1:R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Шапка</vt:lpstr>
      <vt:lpstr>ПН 1</vt:lpstr>
      <vt:lpstr>ВТ 1</vt:lpstr>
      <vt:lpstr>СР 1</vt:lpstr>
      <vt:lpstr>ЧТ 1</vt:lpstr>
      <vt:lpstr>ПТ 1</vt:lpstr>
      <vt:lpstr>СБ 1</vt:lpstr>
      <vt:lpstr>Итого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Repin</dc:creator>
  <cp:lastModifiedBy>Repin</cp:lastModifiedBy>
  <cp:lastPrinted>2021-06-02T07:09:12Z</cp:lastPrinted>
  <dcterms:created xsi:type="dcterms:W3CDTF">2020-01-13T13:28:59Z</dcterms:created>
  <dcterms:modified xsi:type="dcterms:W3CDTF">2023-03-30T15:34:06Z</dcterms:modified>
</cp:coreProperties>
</file>